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Sheet1" sheetId="1" r:id="rId1"/>
    <sheet name="01.05.2022" sheetId="2" r:id="rId2"/>
  </sheets>
  <definedNames>
    <definedName name="_xlnm.Print_Area" localSheetId="1">'01.05.2022'!$B$1:$EJ$43</definedName>
    <definedName name="_xlnm.Print_Titles" localSheetId="1">'01.05.2022'!$B:$B,'01.05.2022'!$3:$4</definedName>
  </definedNames>
  <calcPr fullCalcOnLoad="1"/>
</workbook>
</file>

<file path=xl/comments2.xml><?xml version="1.0" encoding="utf-8"?>
<comments xmlns="http://schemas.openxmlformats.org/spreadsheetml/2006/main">
  <authors>
    <author>Axente</author>
  </authors>
  <commentList>
    <comment ref="CO43" authorId="0">
      <text>
        <r>
          <rPr>
            <b/>
            <sz val="8"/>
            <rFont val="Tahoma"/>
            <family val="2"/>
          </rPr>
          <t>Axente: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<sst xmlns="http://schemas.openxmlformats.org/spreadsheetml/2006/main" count="265" uniqueCount="121">
  <si>
    <t xml:space="preserve">BACAU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</si>
  <si>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ONESTI</t>
  </si>
  <si>
    <t>MOINESTI</t>
  </si>
  <si>
    <t>COMANESTI</t>
  </si>
  <si>
    <t>TG OCNA</t>
  </si>
  <si>
    <t>BUHUSI</t>
  </si>
  <si>
    <t>PD. TURCULUI</t>
  </si>
  <si>
    <t xml:space="preserve">TOTAL </t>
  </si>
  <si>
    <t>Nr. Crt.</t>
  </si>
  <si>
    <t>Denumire specialitate clinica</t>
  </si>
  <si>
    <t xml:space="preserve">SJU BACAU </t>
  </si>
  <si>
    <t>CMI Constantin Laura</t>
  </si>
  <si>
    <t xml:space="preserve"> SC Endomedica SRL </t>
  </si>
  <si>
    <t xml:space="preserve">SC DIABET MED SRL </t>
  </si>
  <si>
    <t xml:space="preserve">SC OPTICLASS CONSULT SRL </t>
  </si>
  <si>
    <t>SC ASIOFTAMED SRL</t>
  </si>
  <si>
    <t>CMI SPIRIDON MIHAELA</t>
  </si>
  <si>
    <t xml:space="preserve">SC GAUSS OPTIC SRL </t>
  </si>
  <si>
    <t>SC CABINET MEDICAL BOANA</t>
  </si>
  <si>
    <t>SC OFTAMED IVAN SRL</t>
  </si>
  <si>
    <t>SC NEUROBAC</t>
  </si>
  <si>
    <t>CMI GOCIU ANDREIA-</t>
  </si>
  <si>
    <t xml:space="preserve"> SC MINIMED SRL </t>
  </si>
  <si>
    <t>SC GTL MEDICAL CLINIC SRL</t>
  </si>
  <si>
    <t xml:space="preserve">SC MEDISON SRL </t>
  </si>
  <si>
    <t>CMI DR HRIBAN CAMELIA</t>
  </si>
  <si>
    <t>SC CMI DR PLETEA NOEMI SRL</t>
  </si>
  <si>
    <t>SC NUTRITION SI DIABETTES SRL</t>
  </si>
  <si>
    <t>SC CLINIC GROUP SRL</t>
  </si>
  <si>
    <t>CMI DR CARLAN LUMINITA</t>
  </si>
  <si>
    <t>SC CLINICA LUXOR SRL</t>
  </si>
  <si>
    <t>SP. ONESTI</t>
  </si>
  <si>
    <t>SC BABYMED SRL</t>
  </si>
  <si>
    <t>IONAS I. IULIU ION -CMI</t>
  </si>
  <si>
    <t>TOTAL ONESTI</t>
  </si>
  <si>
    <t>SP MOINESTI</t>
  </si>
  <si>
    <t>SC HEUMED SRL</t>
  </si>
  <si>
    <t>TOTAL MOINESTI</t>
  </si>
  <si>
    <t>SP. COMANESTI</t>
  </si>
  <si>
    <t>SC CIM MEDICAL SRL</t>
  </si>
  <si>
    <t>CMI TUVEC CAMELIA</t>
  </si>
  <si>
    <t>CMI GHIUS DUMITRU</t>
  </si>
  <si>
    <t>TOTAL COMANESTI</t>
  </si>
  <si>
    <t>SC CARDIOMED SRL</t>
  </si>
  <si>
    <t>CMI UNGUREANU DORINA</t>
  </si>
  <si>
    <t>TOTAL TG OCNA</t>
  </si>
  <si>
    <t>SP. BUHUSI</t>
  </si>
  <si>
    <t>TOTAL BUHUSI</t>
  </si>
  <si>
    <t>SC POLIMED SRL</t>
  </si>
  <si>
    <t>SC CIN MED SRL</t>
  </si>
  <si>
    <t>MEDICI</t>
  </si>
  <si>
    <t xml:space="preserve"> ORE</t>
  </si>
  <si>
    <t>ORE</t>
  </si>
  <si>
    <t>NORME</t>
  </si>
  <si>
    <t xml:space="preserve">Alergologie şi imunologie clinică                                   </t>
  </si>
  <si>
    <t xml:space="preserve">Boli infecţioase                                                    </t>
  </si>
  <si>
    <t xml:space="preserve">Cardiologie                                                         </t>
  </si>
  <si>
    <t xml:space="preserve">Chirurgie generală                                                  </t>
  </si>
  <si>
    <t xml:space="preserve">Chirurgie pediatrică                                                </t>
  </si>
  <si>
    <t xml:space="preserve">Chirurgie plastică, estetică şi microchirurgie reconstructivă       </t>
  </si>
  <si>
    <t xml:space="preserve">Chirurgie toracică                                                   </t>
  </si>
  <si>
    <t xml:space="preserve">Diabet zaharat, nutriţie şi boli metabolice                         </t>
  </si>
  <si>
    <t xml:space="preserve">Endocrinologie                                                       </t>
  </si>
  <si>
    <t xml:space="preserve">Gastroenterologie                                                   </t>
  </si>
  <si>
    <t xml:space="preserve">Genetică medicală                                                   </t>
  </si>
  <si>
    <t xml:space="preserve">Geriatrie şi gerontologie                                           </t>
  </si>
  <si>
    <t xml:space="preserve">Hematologie                                                          </t>
  </si>
  <si>
    <t xml:space="preserve">Medicină internă                                                    </t>
  </si>
  <si>
    <t xml:space="preserve">Nefrologie                                                          </t>
  </si>
  <si>
    <t xml:space="preserve">Neonatologie                                                         </t>
  </si>
  <si>
    <t xml:space="preserve">Neurochirurgie                                                      </t>
  </si>
  <si>
    <t xml:space="preserve">Neurologie                                                          </t>
  </si>
  <si>
    <t xml:space="preserve">Neurologie pediatrică                                               </t>
  </si>
  <si>
    <t xml:space="preserve">Oncologie medicală                                                  </t>
  </si>
  <si>
    <t xml:space="preserve">Obstetrică-ginecologie                                              </t>
  </si>
  <si>
    <t xml:space="preserve">Oftalmologie                                                        </t>
  </si>
  <si>
    <t xml:space="preserve">Otorinolaringologie                                                  </t>
  </si>
  <si>
    <t xml:space="preserve">Ortopedie şi traumatologie                                          </t>
  </si>
  <si>
    <t xml:space="preserve">Ortopedie pediatrică                                                </t>
  </si>
  <si>
    <t xml:space="preserve">Pediatrie                                                           </t>
  </si>
  <si>
    <t xml:space="preserve">Pneumologie                                                         </t>
  </si>
  <si>
    <t xml:space="preserve">Psihiatrie                                                          </t>
  </si>
  <si>
    <t xml:space="preserve">Psihiatrie pediatrică                                               </t>
  </si>
  <si>
    <t xml:space="preserve">Reumatologie                                                         </t>
  </si>
  <si>
    <t xml:space="preserve">Urologie                                                            </t>
  </si>
  <si>
    <t xml:space="preserve">Chirurgie vasculară                                                 </t>
  </si>
  <si>
    <t xml:space="preserve">Radioterapia                                                        </t>
  </si>
  <si>
    <t xml:space="preserve">Chirurgie orală şi maxilo-facială                                   </t>
  </si>
  <si>
    <t xml:space="preserve">Anestezie şi terapie intensivă </t>
  </si>
  <si>
    <t>Reabilitare medicala</t>
  </si>
  <si>
    <t>TOTAL JUDET</t>
  </si>
  <si>
    <t xml:space="preserve">Dermatovenerologie                                            </t>
  </si>
  <si>
    <t xml:space="preserve">SC EXPERT MED </t>
  </si>
  <si>
    <t xml:space="preserve">SPINAL CARE  DOBRENCI </t>
  </si>
  <si>
    <t>CMI DR. NEACSU CORINA</t>
  </si>
  <si>
    <t>SC ORL CLINIC SRL</t>
  </si>
  <si>
    <t>SC RUSU MEDINTERN SRL</t>
  </si>
  <si>
    <t>SC BEST CLINIC SRL</t>
  </si>
  <si>
    <t>SC MALP  SRL</t>
  </si>
  <si>
    <t xml:space="preserve">SC MC MED SRL </t>
  </si>
  <si>
    <t>SPITAL TBC</t>
  </si>
  <si>
    <t xml:space="preserve">SC CENTRUL MEDICAL SANCLINIC SRL  DARMANESTI </t>
  </si>
  <si>
    <t>INRMFB</t>
  </si>
  <si>
    <t>SC SPINAL CARE BACAU</t>
  </si>
  <si>
    <t xml:space="preserve">SC CMI CABINET BALAITA ANA MARIA </t>
  </si>
  <si>
    <t xml:space="preserve">SC ANIMA SPECIALITY </t>
  </si>
  <si>
    <t>DARAMANESTI</t>
  </si>
  <si>
    <t>AGAS</t>
  </si>
  <si>
    <t>SC PSYH KARM</t>
  </si>
  <si>
    <t>SC LAURUS</t>
  </si>
  <si>
    <t xml:space="preserve">Chirurgie vasculară                                            </t>
  </si>
  <si>
    <t>CYM</t>
  </si>
  <si>
    <t>SC MALP SLANIC</t>
  </si>
  <si>
    <t xml:space="preserve">LGM PSIDERM </t>
  </si>
  <si>
    <t>ANEXA 3</t>
  </si>
  <si>
    <t>OFERTA NUMARULUI DE ORE SI A NUMARULUI DE MEDICI PENTRU  MAI-DECEMBRIE 2022</t>
  </si>
  <si>
    <t>TOTAL BACAU</t>
  </si>
  <si>
    <t>SC BIOS PALAGHIA</t>
  </si>
  <si>
    <t>SC BIOS PALAGHIA PARJOL</t>
  </si>
  <si>
    <t>SLANIC MOLDOVA</t>
  </si>
  <si>
    <t>TOTAL JUDET BACAU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</si>
</sst>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2" fontId="11" fillId="0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11" fillId="34" borderId="1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0" fillId="34" borderId="13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2" fontId="10" fillId="34" borderId="15" xfId="0" applyNumberFormat="1" applyFont="1" applyFill="1" applyBorder="1" applyAlignment="1">
      <alignment/>
    </xf>
    <xf numFmtId="2" fontId="10" fillId="34" borderId="16" xfId="0" applyNumberFormat="1" applyFont="1" applyFill="1" applyBorder="1" applyAlignment="1">
      <alignment/>
    </xf>
    <xf numFmtId="2" fontId="11" fillId="34" borderId="13" xfId="0" applyNumberFormat="1" applyFont="1" applyFill="1" applyBorder="1" applyAlignment="1">
      <alignment/>
    </xf>
    <xf numFmtId="2" fontId="11" fillId="34" borderId="17" xfId="0" applyNumberFormat="1" applyFont="1" applyFill="1" applyBorder="1" applyAlignment="1">
      <alignment/>
    </xf>
    <xf numFmtId="2" fontId="11" fillId="34" borderId="18" xfId="0" applyNumberFormat="1" applyFont="1" applyFill="1" applyBorder="1" applyAlignment="1">
      <alignment/>
    </xf>
    <xf numFmtId="2" fontId="11" fillId="34" borderId="19" xfId="0" applyNumberFormat="1" applyFont="1" applyFill="1" applyBorder="1" applyAlignment="1">
      <alignment/>
    </xf>
    <xf numFmtId="2" fontId="11" fillId="34" borderId="2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5" borderId="10" xfId="0" applyFont="1" applyFill="1" applyBorder="1" applyAlignment="1">
      <alignment/>
    </xf>
    <xf numFmtId="2" fontId="11" fillId="35" borderId="12" xfId="0" applyNumberFormat="1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/>
    </xf>
    <xf numFmtId="2" fontId="10" fillId="34" borderId="21" xfId="0" applyNumberFormat="1" applyFont="1" applyFill="1" applyBorder="1" applyAlignment="1">
      <alignment/>
    </xf>
    <xf numFmtId="2" fontId="10" fillId="34" borderId="22" xfId="0" applyNumberFormat="1" applyFont="1" applyFill="1" applyBorder="1" applyAlignment="1">
      <alignment/>
    </xf>
    <xf numFmtId="2" fontId="10" fillId="34" borderId="23" xfId="0" applyNumberFormat="1" applyFont="1" applyFill="1" applyBorder="1" applyAlignment="1">
      <alignment/>
    </xf>
    <xf numFmtId="2" fontId="10" fillId="34" borderId="24" xfId="0" applyNumberFormat="1" applyFont="1" applyFill="1" applyBorder="1" applyAlignment="1">
      <alignment/>
    </xf>
    <xf numFmtId="2" fontId="10" fillId="35" borderId="14" xfId="0" applyNumberFormat="1" applyFont="1" applyFill="1" applyBorder="1" applyAlignment="1">
      <alignment/>
    </xf>
    <xf numFmtId="2" fontId="10" fillId="35" borderId="15" xfId="0" applyNumberFormat="1" applyFont="1" applyFill="1" applyBorder="1" applyAlignment="1">
      <alignment/>
    </xf>
    <xf numFmtId="2" fontId="10" fillId="34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2" fontId="10" fillId="34" borderId="25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1" fillId="35" borderId="19" xfId="0" applyNumberFormat="1" applyFont="1" applyFill="1" applyBorder="1" applyAlignment="1">
      <alignment/>
    </xf>
    <xf numFmtId="2" fontId="11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2" fontId="10" fillId="34" borderId="10" xfId="0" applyNumberFormat="1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2" fontId="10" fillId="34" borderId="15" xfId="0" applyNumberFormat="1" applyFont="1" applyFill="1" applyBorder="1" applyAlignment="1">
      <alignment horizontal="center"/>
    </xf>
    <xf numFmtId="2" fontId="10" fillId="34" borderId="16" xfId="0" applyNumberFormat="1" applyFont="1" applyFill="1" applyBorder="1" applyAlignment="1">
      <alignment horizontal="center"/>
    </xf>
    <xf numFmtId="2" fontId="11" fillId="34" borderId="26" xfId="0" applyNumberFormat="1" applyFont="1" applyFill="1" applyBorder="1" applyAlignment="1">
      <alignment/>
    </xf>
    <xf numFmtId="2" fontId="10" fillId="34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0" fillId="35" borderId="28" xfId="0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11" fillId="35" borderId="29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33" fillId="28" borderId="2" xfId="4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2" fontId="11" fillId="35" borderId="17" xfId="0" applyNumberFormat="1" applyFont="1" applyFill="1" applyBorder="1" applyAlignment="1">
      <alignment/>
    </xf>
    <xf numFmtId="2" fontId="10" fillId="35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 wrapText="1"/>
    </xf>
    <xf numFmtId="2" fontId="11" fillId="35" borderId="26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/>
    </xf>
    <xf numFmtId="2" fontId="10" fillId="34" borderId="11" xfId="0" applyNumberFormat="1" applyFont="1" applyFill="1" applyBorder="1" applyAlignment="1">
      <alignment horizontal="center"/>
    </xf>
    <xf numFmtId="2" fontId="10" fillId="34" borderId="36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/>
    </xf>
    <xf numFmtId="2" fontId="11" fillId="34" borderId="36" xfId="0" applyNumberFormat="1" applyFont="1" applyFill="1" applyBorder="1" applyAlignment="1">
      <alignment/>
    </xf>
    <xf numFmtId="2" fontId="11" fillId="35" borderId="18" xfId="0" applyNumberFormat="1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0" borderId="29" xfId="0" applyBorder="1" applyAlignment="1">
      <alignment/>
    </xf>
    <xf numFmtId="0" fontId="10" fillId="36" borderId="29" xfId="0" applyFont="1" applyFill="1" applyBorder="1" applyAlignment="1">
      <alignment/>
    </xf>
    <xf numFmtId="0" fontId="10" fillId="36" borderId="30" xfId="0" applyFont="1" applyFill="1" applyBorder="1" applyAlignment="1">
      <alignment/>
    </xf>
    <xf numFmtId="0" fontId="10" fillId="35" borderId="0" xfId="0" applyFont="1" applyFill="1" applyBorder="1" applyAlignment="1">
      <alignment horizontal="center" wrapText="1"/>
    </xf>
    <xf numFmtId="0" fontId="10" fillId="35" borderId="37" xfId="0" applyFont="1" applyFill="1" applyBorder="1" applyAlignment="1">
      <alignment horizontal="center" wrapText="1"/>
    </xf>
    <xf numFmtId="0" fontId="10" fillId="35" borderId="38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0" fillId="35" borderId="44" xfId="0" applyFont="1" applyFill="1" applyBorder="1" applyAlignment="1">
      <alignment/>
    </xf>
    <xf numFmtId="0" fontId="10" fillId="35" borderId="4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0" fontId="10" fillId="34" borderId="45" xfId="0" applyFont="1" applyFill="1" applyBorder="1" applyAlignment="1">
      <alignment/>
    </xf>
    <xf numFmtId="0" fontId="10" fillId="34" borderId="46" xfId="0" applyFont="1" applyFill="1" applyBorder="1" applyAlignment="1">
      <alignment/>
    </xf>
    <xf numFmtId="0" fontId="10" fillId="34" borderId="47" xfId="0" applyFont="1" applyFill="1" applyBorder="1" applyAlignment="1">
      <alignment/>
    </xf>
    <xf numFmtId="0" fontId="10" fillId="34" borderId="48" xfId="0" applyFont="1" applyFill="1" applyBorder="1" applyAlignment="1">
      <alignment/>
    </xf>
    <xf numFmtId="0" fontId="10" fillId="34" borderId="44" xfId="0" applyFont="1" applyFill="1" applyBorder="1" applyAlignment="1">
      <alignment/>
    </xf>
    <xf numFmtId="0" fontId="10" fillId="36" borderId="48" xfId="0" applyFont="1" applyFill="1" applyBorder="1" applyAlignment="1">
      <alignment/>
    </xf>
    <xf numFmtId="0" fontId="10" fillId="36" borderId="45" xfId="0" applyFont="1" applyFill="1" applyBorder="1" applyAlignment="1">
      <alignment/>
    </xf>
    <xf numFmtId="0" fontId="10" fillId="36" borderId="46" xfId="0" applyFont="1" applyFill="1" applyBorder="1" applyAlignment="1">
      <alignment/>
    </xf>
    <xf numFmtId="2" fontId="10" fillId="36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22" sqref="D1:F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48"/>
  <sheetViews>
    <sheetView tabSelected="1" view="pageBreakPreview" zoomScaleSheetLayoutView="100" zoomScalePageLayoutView="0" workbookViewId="0" topLeftCell="B1">
      <pane xSplit="1" ySplit="4" topLeftCell="C2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R32" sqref="AR32"/>
    </sheetView>
  </sheetViews>
  <sheetFormatPr defaultColWidth="9.140625" defaultRowHeight="12.75"/>
  <cols>
    <col min="1" max="1" width="4.00390625" style="2" bestFit="1" customWidth="1"/>
    <col min="2" max="2" width="14.57421875" style="2" customWidth="1"/>
    <col min="3" max="3" width="6.8515625" style="32" customWidth="1"/>
    <col min="4" max="4" width="7.140625" style="32" customWidth="1"/>
    <col min="5" max="5" width="6.57421875" style="32" bestFit="1" customWidth="1"/>
    <col min="6" max="6" width="6.140625" style="32" bestFit="1" customWidth="1"/>
    <col min="7" max="7" width="6.57421875" style="32" bestFit="1" customWidth="1"/>
    <col min="8" max="8" width="5.28125" style="32" bestFit="1" customWidth="1"/>
    <col min="9" max="9" width="6.57421875" style="32" bestFit="1" customWidth="1"/>
    <col min="10" max="10" width="5.28125" style="32" bestFit="1" customWidth="1"/>
    <col min="11" max="11" width="6.57421875" style="32" bestFit="1" customWidth="1"/>
    <col min="12" max="12" width="5.28125" style="32" bestFit="1" customWidth="1"/>
    <col min="13" max="13" width="6.57421875" style="32" bestFit="1" customWidth="1"/>
    <col min="14" max="14" width="6.00390625" style="32" bestFit="1" customWidth="1"/>
    <col min="15" max="15" width="6.57421875" style="32" bestFit="1" customWidth="1"/>
    <col min="16" max="16" width="5.28125" style="32" bestFit="1" customWidth="1"/>
    <col min="17" max="17" width="6.57421875" style="32" bestFit="1" customWidth="1"/>
    <col min="18" max="18" width="6.140625" style="32" bestFit="1" customWidth="1"/>
    <col min="19" max="21" width="6.57421875" style="32" bestFit="1" customWidth="1"/>
    <col min="22" max="22" width="5.8515625" style="32" bestFit="1" customWidth="1"/>
    <col min="23" max="23" width="6.57421875" style="32" bestFit="1" customWidth="1"/>
    <col min="24" max="24" width="5.421875" style="32" bestFit="1" customWidth="1"/>
    <col min="25" max="25" width="6.57421875" style="32" bestFit="1" customWidth="1"/>
    <col min="26" max="26" width="5.28125" style="32" bestFit="1" customWidth="1"/>
    <col min="27" max="27" width="6.57421875" style="32" bestFit="1" customWidth="1"/>
    <col min="28" max="28" width="5.28125" style="32" bestFit="1" customWidth="1"/>
    <col min="29" max="31" width="6.57421875" style="32" bestFit="1" customWidth="1"/>
    <col min="32" max="32" width="6.421875" style="32" bestFit="1" customWidth="1"/>
    <col min="33" max="33" width="6.57421875" style="32" bestFit="1" customWidth="1"/>
    <col min="34" max="34" width="5.8515625" style="32" bestFit="1" customWidth="1"/>
    <col min="35" max="35" width="6.57421875" style="32" bestFit="1" customWidth="1"/>
    <col min="36" max="36" width="6.140625" style="32" bestFit="1" customWidth="1"/>
    <col min="37" max="37" width="6.57421875" style="32" bestFit="1" customWidth="1"/>
    <col min="38" max="38" width="6.00390625" style="32" bestFit="1" customWidth="1"/>
    <col min="39" max="39" width="6.57421875" style="32" bestFit="1" customWidth="1"/>
    <col min="40" max="40" width="7.7109375" style="32" customWidth="1"/>
    <col min="41" max="41" width="6.57421875" style="32" bestFit="1" customWidth="1"/>
    <col min="42" max="42" width="6.00390625" style="32" bestFit="1" customWidth="1"/>
    <col min="43" max="43" width="6.57421875" style="32" bestFit="1" customWidth="1"/>
    <col min="44" max="44" width="5.28125" style="32" bestFit="1" customWidth="1"/>
    <col min="45" max="45" width="6.57421875" style="32" bestFit="1" customWidth="1"/>
    <col min="46" max="46" width="5.421875" style="32" bestFit="1" customWidth="1"/>
    <col min="47" max="47" width="6.57421875" style="32" bestFit="1" customWidth="1"/>
    <col min="48" max="48" width="5.28125" style="32" bestFit="1" customWidth="1"/>
    <col min="49" max="49" width="6.57421875" style="32" bestFit="1" customWidth="1"/>
    <col min="50" max="50" width="5.28125" style="32" bestFit="1" customWidth="1"/>
    <col min="51" max="51" width="6.57421875" style="50" bestFit="1" customWidth="1"/>
    <col min="52" max="52" width="6.00390625" style="50" bestFit="1" customWidth="1"/>
    <col min="53" max="53" width="6.57421875" style="32" bestFit="1" customWidth="1"/>
    <col min="54" max="54" width="6.140625" style="32" bestFit="1" customWidth="1"/>
    <col min="55" max="55" width="6.57421875" style="32" bestFit="1" customWidth="1"/>
    <col min="56" max="56" width="5.28125" style="32" bestFit="1" customWidth="1"/>
    <col min="57" max="59" width="6.57421875" style="32" bestFit="1" customWidth="1"/>
    <col min="60" max="60" width="5.28125" style="2" bestFit="1" customWidth="1"/>
    <col min="61" max="61" width="6.57421875" style="2" bestFit="1" customWidth="1"/>
    <col min="62" max="62" width="5.28125" style="2" bestFit="1" customWidth="1"/>
    <col min="63" max="63" width="6.57421875" style="2" bestFit="1" customWidth="1"/>
    <col min="64" max="64" width="6.140625" style="2" bestFit="1" customWidth="1"/>
    <col min="65" max="65" width="6.57421875" style="2" bestFit="1" customWidth="1"/>
    <col min="66" max="66" width="4.28125" style="2" bestFit="1" customWidth="1"/>
    <col min="67" max="67" width="6.57421875" style="2" bestFit="1" customWidth="1"/>
    <col min="68" max="68" width="5.28125" style="2" bestFit="1" customWidth="1"/>
    <col min="69" max="69" width="7.7109375" style="4" customWidth="1"/>
    <col min="70" max="70" width="7.140625" style="4" bestFit="1" customWidth="1"/>
    <col min="71" max="71" width="7.421875" style="4" customWidth="1"/>
    <col min="72" max="72" width="5.7109375" style="2" customWidth="1"/>
    <col min="73" max="73" width="5.28125" style="2" customWidth="1"/>
    <col min="74" max="74" width="6.57421875" style="2" bestFit="1" customWidth="1"/>
    <col min="75" max="75" width="5.28125" style="2" bestFit="1" customWidth="1"/>
    <col min="76" max="76" width="6.57421875" style="2" bestFit="1" customWidth="1"/>
    <col min="77" max="77" width="5.28125" style="2" bestFit="1" customWidth="1"/>
    <col min="78" max="78" width="6.140625" style="5" customWidth="1"/>
    <col min="79" max="79" width="6.7109375" style="5" customWidth="1"/>
    <col min="80" max="80" width="6.57421875" style="5" customWidth="1"/>
    <col min="81" max="81" width="7.28125" style="2" customWidth="1"/>
    <col min="82" max="82" width="6.140625" style="2" customWidth="1"/>
    <col min="83" max="83" width="6.57421875" style="2" customWidth="1"/>
    <col min="84" max="84" width="5.28125" style="2" customWidth="1"/>
    <col min="85" max="85" width="6.57421875" style="2" customWidth="1"/>
    <col min="86" max="86" width="5.28125" style="2" customWidth="1"/>
    <col min="87" max="87" width="6.57421875" style="2" customWidth="1"/>
    <col min="88" max="88" width="4.8515625" style="2" customWidth="1"/>
    <col min="89" max="89" width="6.57421875" style="3" customWidth="1"/>
    <col min="90" max="90" width="5.421875" style="3" customWidth="1"/>
    <col min="91" max="91" width="6.57421875" style="5" customWidth="1"/>
    <col min="92" max="92" width="7.140625" style="5" customWidth="1"/>
    <col min="93" max="93" width="6.8515625" style="5" customWidth="1"/>
    <col min="94" max="94" width="7.140625" style="2" customWidth="1"/>
    <col min="95" max="95" width="6.421875" style="2" bestFit="1" customWidth="1"/>
    <col min="96" max="96" width="6.57421875" style="2" bestFit="1" customWidth="1"/>
    <col min="97" max="97" width="6.00390625" style="2" bestFit="1" customWidth="1"/>
    <col min="98" max="98" width="6.57421875" style="2" bestFit="1" customWidth="1"/>
    <col min="99" max="99" width="5.28125" style="2" bestFit="1" customWidth="1"/>
    <col min="100" max="100" width="6.57421875" style="2" bestFit="1" customWidth="1"/>
    <col min="101" max="101" width="5.28125" style="2" bestFit="1" customWidth="1"/>
    <col min="102" max="102" width="6.57421875" style="2" bestFit="1" customWidth="1"/>
    <col min="103" max="103" width="5.28125" style="2" customWidth="1"/>
    <col min="104" max="104" width="6.57421875" style="2" customWidth="1"/>
    <col min="105" max="105" width="5.28125" style="2" customWidth="1"/>
    <col min="106" max="106" width="6.57421875" style="5" customWidth="1"/>
    <col min="107" max="108" width="6.8515625" style="5" customWidth="1"/>
    <col min="109" max="109" width="6.57421875" style="2" customWidth="1"/>
    <col min="110" max="110" width="5.28125" style="2" bestFit="1" customWidth="1"/>
    <col min="111" max="111" width="6.57421875" style="2" bestFit="1" customWidth="1"/>
    <col min="112" max="112" width="6.00390625" style="2" bestFit="1" customWidth="1"/>
    <col min="113" max="113" width="6.57421875" style="5" customWidth="1"/>
    <col min="114" max="114" width="5.8515625" style="5" customWidth="1"/>
    <col min="115" max="115" width="6.8515625" style="5" customWidth="1"/>
    <col min="116" max="116" width="6.57421875" style="47" bestFit="1" customWidth="1"/>
    <col min="117" max="117" width="4.8515625" style="47" bestFit="1" customWidth="1"/>
    <col min="118" max="118" width="8.140625" style="2" bestFit="1" customWidth="1"/>
    <col min="119" max="119" width="6.57421875" style="2" bestFit="1" customWidth="1"/>
    <col min="120" max="120" width="6.57421875" style="5" customWidth="1"/>
    <col min="121" max="121" width="7.28125" style="5" customWidth="1"/>
    <col min="122" max="122" width="6.8515625" style="5" customWidth="1"/>
    <col min="123" max="123" width="7.421875" style="4" customWidth="1"/>
    <col min="124" max="124" width="6.421875" style="5" customWidth="1"/>
    <col min="125" max="125" width="6.8515625" style="5" customWidth="1"/>
    <col min="126" max="126" width="6.57421875" style="4" customWidth="1"/>
    <col min="127" max="127" width="5.28125" style="4" customWidth="1"/>
    <col min="128" max="128" width="6.8515625" style="4" customWidth="1"/>
    <col min="129" max="129" width="6.57421875" style="4" customWidth="1"/>
    <col min="130" max="130" width="6.00390625" style="4" customWidth="1"/>
    <col min="131" max="131" width="6.8515625" style="4" customWidth="1"/>
    <col min="132" max="132" width="12.00390625" style="32" customWidth="1"/>
    <col min="133" max="133" width="5.28125" style="32" customWidth="1"/>
    <col min="134" max="134" width="6.8515625" style="32" customWidth="1"/>
    <col min="135" max="135" width="6.57421875" style="33" customWidth="1"/>
    <col min="136" max="136" width="5.28125" style="33" customWidth="1"/>
    <col min="137" max="137" width="6.421875" style="33" customWidth="1"/>
    <col min="138" max="138" width="12.140625" style="6" customWidth="1"/>
    <col min="139" max="139" width="10.28125" style="7" customWidth="1"/>
    <col min="140" max="140" width="10.8515625" style="7" customWidth="1"/>
    <col min="141" max="189" width="9.140625" style="2" customWidth="1"/>
    <col min="190" max="16384" width="9.140625" style="1" customWidth="1"/>
  </cols>
  <sheetData>
    <row r="1" spans="2:140" ht="27.75" customHeight="1" thickBot="1">
      <c r="B1" s="8"/>
      <c r="C1" s="28" t="s">
        <v>115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10"/>
      <c r="BT1" s="9"/>
      <c r="BU1" s="9"/>
      <c r="BV1" s="9"/>
      <c r="BW1" s="9"/>
      <c r="BX1" s="9"/>
      <c r="BY1" s="9"/>
      <c r="BZ1" s="11"/>
      <c r="CA1" s="11"/>
      <c r="CB1" s="11"/>
      <c r="CC1" s="9"/>
      <c r="CD1" s="9"/>
      <c r="CE1" s="9"/>
      <c r="CF1" s="9"/>
      <c r="CG1" s="9"/>
      <c r="CH1" s="9"/>
      <c r="CI1" s="9"/>
      <c r="CJ1" s="9"/>
      <c r="CK1" s="8"/>
      <c r="CL1" s="8"/>
      <c r="CM1" s="11"/>
      <c r="CN1" s="11"/>
      <c r="CO1" s="11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11"/>
      <c r="DC1" s="11"/>
      <c r="DD1" s="11"/>
      <c r="DE1" s="9"/>
      <c r="DF1" s="9"/>
      <c r="DG1" s="9"/>
      <c r="DH1" s="9"/>
      <c r="DI1" s="11"/>
      <c r="DJ1" s="11"/>
      <c r="DK1" s="11"/>
      <c r="DL1" s="9"/>
      <c r="DM1" s="9"/>
      <c r="DN1" s="9"/>
      <c r="DO1" s="9"/>
      <c r="DP1" s="11"/>
      <c r="DQ1" s="11"/>
      <c r="DR1" s="11"/>
      <c r="DS1" s="10"/>
      <c r="DT1" s="11"/>
      <c r="DU1" s="11"/>
      <c r="DV1" s="10"/>
      <c r="DW1" s="10"/>
      <c r="DX1" s="10"/>
      <c r="DY1" s="10"/>
      <c r="DZ1" s="10"/>
      <c r="EA1" s="10"/>
      <c r="EB1" s="27"/>
      <c r="EC1" s="27"/>
      <c r="ED1" s="27"/>
      <c r="EE1" s="28"/>
      <c r="EF1" s="28"/>
      <c r="EG1" s="28"/>
      <c r="EH1" s="8"/>
      <c r="EI1" s="8" t="s">
        <v>114</v>
      </c>
      <c r="EJ1" s="8"/>
    </row>
    <row r="2" spans="1:140" ht="27.75" customHeight="1" thickBot="1">
      <c r="A2" s="3"/>
      <c r="B2" s="73"/>
      <c r="C2" s="63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0"/>
      <c r="BI2" s="60"/>
      <c r="BJ2" s="60"/>
      <c r="BK2" s="60"/>
      <c r="BL2" s="60"/>
      <c r="BM2" s="60"/>
      <c r="BN2" s="60"/>
      <c r="BO2" s="60"/>
      <c r="BP2" s="60"/>
      <c r="BQ2" s="85"/>
      <c r="BR2" s="85"/>
      <c r="BS2" s="86"/>
      <c r="BT2" s="57" t="s">
        <v>1</v>
      </c>
      <c r="BU2" s="60"/>
      <c r="BV2" s="60"/>
      <c r="BW2" s="60"/>
      <c r="BX2" s="60"/>
      <c r="BY2" s="60"/>
      <c r="BZ2" s="61"/>
      <c r="CA2" s="61"/>
      <c r="CB2" s="62"/>
      <c r="CC2" s="57" t="s">
        <v>2</v>
      </c>
      <c r="CD2" s="60"/>
      <c r="CE2" s="60"/>
      <c r="CF2" s="60"/>
      <c r="CG2" s="60"/>
      <c r="CH2" s="60"/>
      <c r="CI2" s="60"/>
      <c r="CJ2" s="60"/>
      <c r="CK2" s="60"/>
      <c r="CL2" s="60"/>
      <c r="CM2" s="61"/>
      <c r="CN2" s="61"/>
      <c r="CO2" s="62"/>
      <c r="CP2" s="57" t="s">
        <v>3</v>
      </c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1"/>
      <c r="DC2" s="61"/>
      <c r="DD2" s="62"/>
      <c r="DE2" s="57" t="s">
        <v>4</v>
      </c>
      <c r="DF2" s="60"/>
      <c r="DG2" s="60"/>
      <c r="DH2" s="60"/>
      <c r="DI2" s="61"/>
      <c r="DJ2" s="61"/>
      <c r="DK2" s="61"/>
      <c r="DL2" s="57" t="s">
        <v>5</v>
      </c>
      <c r="DM2" s="58"/>
      <c r="DN2" s="59"/>
      <c r="DO2" s="60"/>
      <c r="DP2" s="61"/>
      <c r="DQ2" s="61"/>
      <c r="DR2" s="62"/>
      <c r="DS2" s="85" t="s">
        <v>6</v>
      </c>
      <c r="DT2" s="85"/>
      <c r="DU2" s="85"/>
      <c r="DV2" s="87" t="s">
        <v>107</v>
      </c>
      <c r="DW2" s="85"/>
      <c r="DX2" s="85"/>
      <c r="DY2" s="88" t="s">
        <v>106</v>
      </c>
      <c r="DZ2" s="89"/>
      <c r="EA2" s="89"/>
      <c r="EB2" s="63" t="s">
        <v>119</v>
      </c>
      <c r="EC2" s="64"/>
      <c r="ED2" s="65"/>
      <c r="EE2" s="64"/>
      <c r="EF2" s="64"/>
      <c r="EG2" s="66"/>
      <c r="EH2" s="90" t="s">
        <v>120</v>
      </c>
      <c r="EI2" s="90"/>
      <c r="EJ2" s="91"/>
    </row>
    <row r="3" spans="1:189" s="42" customFormat="1" ht="42.75" customHeight="1" thickBot="1">
      <c r="A3" s="68" t="s">
        <v>8</v>
      </c>
      <c r="B3" s="74" t="s">
        <v>9</v>
      </c>
      <c r="C3" s="92" t="s">
        <v>10</v>
      </c>
      <c r="D3" s="93"/>
      <c r="E3" s="94" t="s">
        <v>11</v>
      </c>
      <c r="F3" s="93"/>
      <c r="G3" s="94" t="s">
        <v>12</v>
      </c>
      <c r="H3" s="93"/>
      <c r="I3" s="94" t="s">
        <v>13</v>
      </c>
      <c r="J3" s="93"/>
      <c r="K3" s="94" t="s">
        <v>14</v>
      </c>
      <c r="L3" s="93"/>
      <c r="M3" s="94" t="s">
        <v>15</v>
      </c>
      <c r="N3" s="93"/>
      <c r="O3" s="94" t="s">
        <v>16</v>
      </c>
      <c r="P3" s="93"/>
      <c r="Q3" s="94" t="s">
        <v>17</v>
      </c>
      <c r="R3" s="93"/>
      <c r="S3" s="94" t="s">
        <v>100</v>
      </c>
      <c r="T3" s="93"/>
      <c r="U3" s="94" t="s">
        <v>18</v>
      </c>
      <c r="V3" s="93"/>
      <c r="W3" s="94" t="s">
        <v>19</v>
      </c>
      <c r="X3" s="93"/>
      <c r="Y3" s="94" t="s">
        <v>20</v>
      </c>
      <c r="Z3" s="93"/>
      <c r="AA3" s="94" t="s">
        <v>21</v>
      </c>
      <c r="AB3" s="93"/>
      <c r="AC3" s="94" t="s">
        <v>103</v>
      </c>
      <c r="AD3" s="93"/>
      <c r="AE3" s="94" t="s">
        <v>22</v>
      </c>
      <c r="AF3" s="93"/>
      <c r="AG3" s="94" t="s">
        <v>23</v>
      </c>
      <c r="AH3" s="93"/>
      <c r="AI3" s="94" t="s">
        <v>24</v>
      </c>
      <c r="AJ3" s="93"/>
      <c r="AK3" s="94" t="s">
        <v>25</v>
      </c>
      <c r="AL3" s="93"/>
      <c r="AM3" s="94" t="s">
        <v>104</v>
      </c>
      <c r="AN3" s="93"/>
      <c r="AO3" s="94" t="s">
        <v>26</v>
      </c>
      <c r="AP3" s="93"/>
      <c r="AQ3" s="94" t="s">
        <v>27</v>
      </c>
      <c r="AR3" s="93"/>
      <c r="AS3" s="94" t="s">
        <v>28</v>
      </c>
      <c r="AT3" s="93"/>
      <c r="AU3" s="94" t="s">
        <v>95</v>
      </c>
      <c r="AV3" s="93"/>
      <c r="AW3" s="94" t="s">
        <v>29</v>
      </c>
      <c r="AX3" s="93"/>
      <c r="AY3" s="94" t="s">
        <v>111</v>
      </c>
      <c r="AZ3" s="93"/>
      <c r="BA3" s="94" t="s">
        <v>30</v>
      </c>
      <c r="BB3" s="93"/>
      <c r="BC3" s="94" t="s">
        <v>99</v>
      </c>
      <c r="BD3" s="93"/>
      <c r="BE3" s="94" t="s">
        <v>105</v>
      </c>
      <c r="BF3" s="93"/>
      <c r="BG3" s="95" t="s">
        <v>97</v>
      </c>
      <c r="BH3" s="96"/>
      <c r="BI3" s="95" t="s">
        <v>92</v>
      </c>
      <c r="BJ3" s="96"/>
      <c r="BK3" s="95" t="s">
        <v>93</v>
      </c>
      <c r="BL3" s="96"/>
      <c r="BM3" s="95" t="s">
        <v>113</v>
      </c>
      <c r="BN3" s="96"/>
      <c r="BO3" s="95" t="s">
        <v>109</v>
      </c>
      <c r="BP3" s="96"/>
      <c r="BQ3" s="97" t="s">
        <v>116</v>
      </c>
      <c r="BR3" s="98"/>
      <c r="BS3" s="99"/>
      <c r="BT3" s="100" t="s">
        <v>31</v>
      </c>
      <c r="BU3" s="96"/>
      <c r="BV3" s="95" t="s">
        <v>32</v>
      </c>
      <c r="BW3" s="96"/>
      <c r="BX3" s="95" t="s">
        <v>33</v>
      </c>
      <c r="BY3" s="96"/>
      <c r="BZ3" s="97" t="s">
        <v>34</v>
      </c>
      <c r="CA3" s="98" t="s">
        <v>34</v>
      </c>
      <c r="CB3" s="99" t="s">
        <v>34</v>
      </c>
      <c r="CC3" s="100" t="s">
        <v>35</v>
      </c>
      <c r="CD3" s="96"/>
      <c r="CE3" s="95" t="s">
        <v>94</v>
      </c>
      <c r="CF3" s="96"/>
      <c r="CG3" s="95" t="s">
        <v>96</v>
      </c>
      <c r="CH3" s="96"/>
      <c r="CI3" s="95" t="s">
        <v>98</v>
      </c>
      <c r="CJ3" s="96"/>
      <c r="CK3" s="95" t="s">
        <v>36</v>
      </c>
      <c r="CL3" s="96"/>
      <c r="CM3" s="97" t="s">
        <v>37</v>
      </c>
      <c r="CN3" s="98" t="s">
        <v>37</v>
      </c>
      <c r="CO3" s="99" t="s">
        <v>37</v>
      </c>
      <c r="CP3" s="100" t="s">
        <v>38</v>
      </c>
      <c r="CQ3" s="96"/>
      <c r="CR3" s="95" t="s">
        <v>117</v>
      </c>
      <c r="CS3" s="96"/>
      <c r="CT3" s="95" t="s">
        <v>118</v>
      </c>
      <c r="CU3" s="96"/>
      <c r="CV3" s="95" t="s">
        <v>39</v>
      </c>
      <c r="CW3" s="96"/>
      <c r="CX3" s="95" t="s">
        <v>40</v>
      </c>
      <c r="CY3" s="96"/>
      <c r="CZ3" s="95" t="s">
        <v>41</v>
      </c>
      <c r="DA3" s="96"/>
      <c r="DB3" s="97" t="s">
        <v>42</v>
      </c>
      <c r="DC3" s="98" t="s">
        <v>42</v>
      </c>
      <c r="DD3" s="99" t="s">
        <v>42</v>
      </c>
      <c r="DE3" s="100" t="s">
        <v>43</v>
      </c>
      <c r="DF3" s="96"/>
      <c r="DG3" s="95" t="s">
        <v>44</v>
      </c>
      <c r="DH3" s="96"/>
      <c r="DI3" s="97" t="s">
        <v>45</v>
      </c>
      <c r="DJ3" s="98" t="s">
        <v>45</v>
      </c>
      <c r="DK3" s="98" t="s">
        <v>45</v>
      </c>
      <c r="DL3" s="101" t="s">
        <v>108</v>
      </c>
      <c r="DM3" s="102"/>
      <c r="DN3" s="102" t="s">
        <v>46</v>
      </c>
      <c r="DO3" s="102"/>
      <c r="DP3" s="103" t="s">
        <v>47</v>
      </c>
      <c r="DQ3" s="103" t="s">
        <v>47</v>
      </c>
      <c r="DR3" s="104" t="s">
        <v>47</v>
      </c>
      <c r="DS3" s="98" t="s">
        <v>48</v>
      </c>
      <c r="DT3" s="98"/>
      <c r="DU3" s="105"/>
      <c r="DV3" s="106" t="s">
        <v>49</v>
      </c>
      <c r="DW3" s="98"/>
      <c r="DX3" s="98"/>
      <c r="DY3" s="107" t="s">
        <v>101</v>
      </c>
      <c r="DZ3" s="108"/>
      <c r="EA3" s="108"/>
      <c r="EB3" s="109" t="s">
        <v>112</v>
      </c>
      <c r="EC3" s="110"/>
      <c r="ED3" s="110"/>
      <c r="EE3" s="111" t="s">
        <v>102</v>
      </c>
      <c r="EF3" s="111"/>
      <c r="EG3" s="111"/>
      <c r="EH3" s="112" t="s">
        <v>7</v>
      </c>
      <c r="EI3" s="112"/>
      <c r="EJ3" s="113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</row>
    <row r="4" spans="1:189" s="42" customFormat="1" ht="25.5" customHeight="1" thickBot="1">
      <c r="A4" s="68"/>
      <c r="B4" s="76"/>
      <c r="C4" s="114" t="s">
        <v>50</v>
      </c>
      <c r="D4" s="115" t="s">
        <v>51</v>
      </c>
      <c r="E4" s="115" t="s">
        <v>50</v>
      </c>
      <c r="F4" s="115" t="s">
        <v>52</v>
      </c>
      <c r="G4" s="115" t="s">
        <v>50</v>
      </c>
      <c r="H4" s="115" t="s">
        <v>52</v>
      </c>
      <c r="I4" s="115" t="s">
        <v>50</v>
      </c>
      <c r="J4" s="115" t="s">
        <v>52</v>
      </c>
      <c r="K4" s="115" t="s">
        <v>50</v>
      </c>
      <c r="L4" s="115" t="s">
        <v>52</v>
      </c>
      <c r="M4" s="115" t="s">
        <v>50</v>
      </c>
      <c r="N4" s="115" t="s">
        <v>52</v>
      </c>
      <c r="O4" s="115" t="s">
        <v>50</v>
      </c>
      <c r="P4" s="115" t="s">
        <v>52</v>
      </c>
      <c r="Q4" s="115" t="s">
        <v>50</v>
      </c>
      <c r="R4" s="115" t="s">
        <v>52</v>
      </c>
      <c r="S4" s="115" t="s">
        <v>50</v>
      </c>
      <c r="T4" s="115" t="s">
        <v>52</v>
      </c>
      <c r="U4" s="115" t="s">
        <v>50</v>
      </c>
      <c r="V4" s="115" t="s">
        <v>52</v>
      </c>
      <c r="W4" s="115" t="s">
        <v>50</v>
      </c>
      <c r="X4" s="115" t="s">
        <v>52</v>
      </c>
      <c r="Y4" s="115" t="s">
        <v>50</v>
      </c>
      <c r="Z4" s="115" t="s">
        <v>52</v>
      </c>
      <c r="AA4" s="115" t="s">
        <v>50</v>
      </c>
      <c r="AB4" s="115" t="s">
        <v>52</v>
      </c>
      <c r="AC4" s="115" t="s">
        <v>50</v>
      </c>
      <c r="AD4" s="115" t="s">
        <v>52</v>
      </c>
      <c r="AE4" s="115" t="s">
        <v>50</v>
      </c>
      <c r="AF4" s="115" t="s">
        <v>52</v>
      </c>
      <c r="AG4" s="115" t="s">
        <v>50</v>
      </c>
      <c r="AH4" s="115" t="s">
        <v>52</v>
      </c>
      <c r="AI4" s="115" t="s">
        <v>50</v>
      </c>
      <c r="AJ4" s="115" t="s">
        <v>52</v>
      </c>
      <c r="AK4" s="115" t="s">
        <v>50</v>
      </c>
      <c r="AL4" s="115" t="s">
        <v>52</v>
      </c>
      <c r="AM4" s="115" t="s">
        <v>50</v>
      </c>
      <c r="AN4" s="115" t="s">
        <v>52</v>
      </c>
      <c r="AO4" s="115" t="s">
        <v>50</v>
      </c>
      <c r="AP4" s="115" t="s">
        <v>52</v>
      </c>
      <c r="AQ4" s="115" t="s">
        <v>50</v>
      </c>
      <c r="AR4" s="115" t="s">
        <v>52</v>
      </c>
      <c r="AS4" s="115" t="s">
        <v>50</v>
      </c>
      <c r="AT4" s="115" t="s">
        <v>52</v>
      </c>
      <c r="AU4" s="115" t="s">
        <v>50</v>
      </c>
      <c r="AV4" s="115" t="s">
        <v>52</v>
      </c>
      <c r="AW4" s="115" t="s">
        <v>50</v>
      </c>
      <c r="AX4" s="115" t="s">
        <v>52</v>
      </c>
      <c r="AY4" s="115" t="s">
        <v>50</v>
      </c>
      <c r="AZ4" s="115" t="s">
        <v>52</v>
      </c>
      <c r="BA4" s="115" t="s">
        <v>50</v>
      </c>
      <c r="BB4" s="115" t="s">
        <v>52</v>
      </c>
      <c r="BC4" s="115" t="s">
        <v>50</v>
      </c>
      <c r="BD4" s="115" t="s">
        <v>52</v>
      </c>
      <c r="BE4" s="115" t="s">
        <v>50</v>
      </c>
      <c r="BF4" s="115" t="s">
        <v>52</v>
      </c>
      <c r="BG4" s="115" t="s">
        <v>50</v>
      </c>
      <c r="BH4" s="116" t="s">
        <v>52</v>
      </c>
      <c r="BI4" s="116" t="s">
        <v>50</v>
      </c>
      <c r="BJ4" s="116" t="s">
        <v>52</v>
      </c>
      <c r="BK4" s="116" t="s">
        <v>50</v>
      </c>
      <c r="BL4" s="116" t="s">
        <v>52</v>
      </c>
      <c r="BM4" s="116" t="s">
        <v>50</v>
      </c>
      <c r="BN4" s="116" t="s">
        <v>52</v>
      </c>
      <c r="BO4" s="116" t="s">
        <v>50</v>
      </c>
      <c r="BP4" s="116" t="s">
        <v>52</v>
      </c>
      <c r="BQ4" s="117" t="s">
        <v>50</v>
      </c>
      <c r="BR4" s="117" t="s">
        <v>52</v>
      </c>
      <c r="BS4" s="118" t="s">
        <v>53</v>
      </c>
      <c r="BT4" s="119" t="s">
        <v>50</v>
      </c>
      <c r="BU4" s="116" t="s">
        <v>52</v>
      </c>
      <c r="BV4" s="116" t="s">
        <v>50</v>
      </c>
      <c r="BW4" s="116" t="s">
        <v>52</v>
      </c>
      <c r="BX4" s="116" t="s">
        <v>50</v>
      </c>
      <c r="BY4" s="116" t="s">
        <v>52</v>
      </c>
      <c r="BZ4" s="120" t="s">
        <v>50</v>
      </c>
      <c r="CA4" s="120" t="s">
        <v>52</v>
      </c>
      <c r="CB4" s="121" t="s">
        <v>53</v>
      </c>
      <c r="CC4" s="119" t="s">
        <v>50</v>
      </c>
      <c r="CD4" s="116" t="s">
        <v>52</v>
      </c>
      <c r="CE4" s="116" t="s">
        <v>50</v>
      </c>
      <c r="CF4" s="116" t="s">
        <v>52</v>
      </c>
      <c r="CG4" s="116" t="s">
        <v>50</v>
      </c>
      <c r="CH4" s="116" t="s">
        <v>52</v>
      </c>
      <c r="CI4" s="116" t="s">
        <v>50</v>
      </c>
      <c r="CJ4" s="116" t="s">
        <v>52</v>
      </c>
      <c r="CK4" s="116" t="s">
        <v>50</v>
      </c>
      <c r="CL4" s="116" t="s">
        <v>52</v>
      </c>
      <c r="CM4" s="120" t="s">
        <v>50</v>
      </c>
      <c r="CN4" s="120" t="s">
        <v>52</v>
      </c>
      <c r="CO4" s="121" t="s">
        <v>53</v>
      </c>
      <c r="CP4" s="119" t="s">
        <v>50</v>
      </c>
      <c r="CQ4" s="116" t="s">
        <v>52</v>
      </c>
      <c r="CR4" s="116" t="s">
        <v>50</v>
      </c>
      <c r="CS4" s="116" t="s">
        <v>52</v>
      </c>
      <c r="CT4" s="116" t="s">
        <v>50</v>
      </c>
      <c r="CU4" s="116" t="s">
        <v>52</v>
      </c>
      <c r="CV4" s="116" t="s">
        <v>50</v>
      </c>
      <c r="CW4" s="116" t="s">
        <v>52</v>
      </c>
      <c r="CX4" s="116" t="s">
        <v>50</v>
      </c>
      <c r="CY4" s="116" t="s">
        <v>52</v>
      </c>
      <c r="CZ4" s="116" t="s">
        <v>50</v>
      </c>
      <c r="DA4" s="116" t="s">
        <v>52</v>
      </c>
      <c r="DB4" s="120" t="s">
        <v>50</v>
      </c>
      <c r="DC4" s="120" t="s">
        <v>52</v>
      </c>
      <c r="DD4" s="121" t="s">
        <v>53</v>
      </c>
      <c r="DE4" s="119" t="s">
        <v>50</v>
      </c>
      <c r="DF4" s="116" t="s">
        <v>52</v>
      </c>
      <c r="DG4" s="116" t="s">
        <v>50</v>
      </c>
      <c r="DH4" s="116" t="s">
        <v>52</v>
      </c>
      <c r="DI4" s="120" t="s">
        <v>50</v>
      </c>
      <c r="DJ4" s="120" t="s">
        <v>52</v>
      </c>
      <c r="DK4" s="122" t="s">
        <v>53</v>
      </c>
      <c r="DL4" s="119" t="s">
        <v>50</v>
      </c>
      <c r="DM4" s="116" t="s">
        <v>52</v>
      </c>
      <c r="DN4" s="116" t="s">
        <v>50</v>
      </c>
      <c r="DO4" s="116" t="s">
        <v>52</v>
      </c>
      <c r="DP4" s="120" t="s">
        <v>50</v>
      </c>
      <c r="DQ4" s="120" t="s">
        <v>52</v>
      </c>
      <c r="DR4" s="121" t="s">
        <v>53</v>
      </c>
      <c r="DS4" s="123" t="s">
        <v>50</v>
      </c>
      <c r="DT4" s="120" t="s">
        <v>52</v>
      </c>
      <c r="DU4" s="120" t="s">
        <v>53</v>
      </c>
      <c r="DV4" s="124" t="s">
        <v>50</v>
      </c>
      <c r="DW4" s="120" t="s">
        <v>52</v>
      </c>
      <c r="DX4" s="122" t="s">
        <v>53</v>
      </c>
      <c r="DY4" s="124" t="s">
        <v>50</v>
      </c>
      <c r="DZ4" s="120" t="s">
        <v>52</v>
      </c>
      <c r="EA4" s="122" t="s">
        <v>53</v>
      </c>
      <c r="EB4" s="114" t="s">
        <v>50</v>
      </c>
      <c r="EC4" s="115" t="s">
        <v>52</v>
      </c>
      <c r="ED4" s="115" t="s">
        <v>53</v>
      </c>
      <c r="EE4" s="115" t="s">
        <v>50</v>
      </c>
      <c r="EF4" s="115" t="s">
        <v>52</v>
      </c>
      <c r="EG4" s="115" t="s">
        <v>53</v>
      </c>
      <c r="EH4" s="125" t="s">
        <v>50</v>
      </c>
      <c r="EI4" s="126" t="s">
        <v>52</v>
      </c>
      <c r="EJ4" s="127" t="s">
        <v>53</v>
      </c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</row>
    <row r="5" spans="1:140" ht="42" customHeight="1">
      <c r="A5" s="69">
        <v>1</v>
      </c>
      <c r="B5" s="77" t="s">
        <v>54</v>
      </c>
      <c r="C5" s="78">
        <v>3</v>
      </c>
      <c r="D5" s="79">
        <v>16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46"/>
      <c r="BI5" s="46"/>
      <c r="BJ5" s="46"/>
      <c r="BK5" s="46"/>
      <c r="BL5" s="46"/>
      <c r="BM5" s="46"/>
      <c r="BN5" s="46"/>
      <c r="BO5" s="46"/>
      <c r="BP5" s="46"/>
      <c r="BQ5" s="80">
        <f>C5+E5+G5+I5+K5+M5+O5+Q5+S5+U5+W5+Y5+AA5+AC5+AE5+AG5+AI5+AK5+AM5+AO5+AQ5+AS5+AU5+AW5+AY5+BA5+BC5+BE5+BG5+BI5+BK5+BO5+BM5</f>
        <v>3</v>
      </c>
      <c r="BR5" s="80">
        <f>D5+F5+H5+J5+L5+N5+P5+R5+T5+V5+X5+Z5+AB5+AD5+AF5+AH5+AJ5+AL5+AN5+AP5+AR5+AT5+AV5+AX5+AZ5+BB5+BD5+BF5+BH5+BJ5+BL5+BP5+BN5</f>
        <v>16</v>
      </c>
      <c r="BS5" s="81">
        <f>BR5/7</f>
        <v>2.2857142857142856</v>
      </c>
      <c r="BT5" s="82">
        <v>1</v>
      </c>
      <c r="BU5" s="46">
        <v>4</v>
      </c>
      <c r="BV5" s="46"/>
      <c r="BW5" s="46"/>
      <c r="BX5" s="46"/>
      <c r="BY5" s="46"/>
      <c r="BZ5" s="15">
        <f>BT5+BV5+BX5</f>
        <v>1</v>
      </c>
      <c r="CA5" s="15">
        <f>BU5+BW5+BY5</f>
        <v>4</v>
      </c>
      <c r="CB5" s="83">
        <f>CA5/7</f>
        <v>0.5714285714285714</v>
      </c>
      <c r="CC5" s="82"/>
      <c r="CD5" s="46"/>
      <c r="CE5" s="46"/>
      <c r="CF5" s="46"/>
      <c r="CG5" s="46"/>
      <c r="CH5" s="46"/>
      <c r="CI5" s="46"/>
      <c r="CJ5" s="46"/>
      <c r="CK5" s="45"/>
      <c r="CL5" s="45"/>
      <c r="CM5" s="15">
        <f>CC5+CE5+CG5+CI5+CK5</f>
        <v>0</v>
      </c>
      <c r="CN5" s="15">
        <f>CD5+CF5+CH5+CJ5+CL5</f>
        <v>0</v>
      </c>
      <c r="CO5" s="83">
        <f>CN5/7</f>
        <v>0</v>
      </c>
      <c r="CP5" s="82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15">
        <f aca="true" t="shared" si="0" ref="DB5:DC20">CP5+CR5+CT5+CV5+CX5+CZ5</f>
        <v>0</v>
      </c>
      <c r="DC5" s="15">
        <f t="shared" si="0"/>
        <v>0</v>
      </c>
      <c r="DD5" s="83">
        <f>DC5/7</f>
        <v>0</v>
      </c>
      <c r="DE5" s="82"/>
      <c r="DF5" s="46"/>
      <c r="DG5" s="46"/>
      <c r="DH5" s="46"/>
      <c r="DI5" s="15">
        <f>DE5+DG5</f>
        <v>0</v>
      </c>
      <c r="DJ5" s="15">
        <f>DF5+DH5</f>
        <v>0</v>
      </c>
      <c r="DK5" s="26">
        <f>DJ5/7</f>
        <v>0</v>
      </c>
      <c r="DL5" s="82"/>
      <c r="DM5" s="46"/>
      <c r="DN5" s="46"/>
      <c r="DO5" s="46"/>
      <c r="DP5" s="15">
        <f>DL5+DN5</f>
        <v>0</v>
      </c>
      <c r="DQ5" s="15">
        <f>DM5+DO5</f>
        <v>0</v>
      </c>
      <c r="DR5" s="83">
        <f>DQ5/7</f>
        <v>0</v>
      </c>
      <c r="DS5" s="55"/>
      <c r="DT5" s="15"/>
      <c r="DU5" s="15">
        <f>DT5/7</f>
        <v>0</v>
      </c>
      <c r="DV5" s="24"/>
      <c r="DW5" s="15"/>
      <c r="DX5" s="26">
        <f>DW5/7</f>
        <v>0</v>
      </c>
      <c r="DY5" s="24"/>
      <c r="DZ5" s="15"/>
      <c r="EA5" s="26">
        <f>DZ5/7</f>
        <v>0</v>
      </c>
      <c r="EB5" s="84"/>
      <c r="EC5" s="79"/>
      <c r="ED5" s="79">
        <f>EC5/7</f>
        <v>0</v>
      </c>
      <c r="EE5" s="79"/>
      <c r="EF5" s="79"/>
      <c r="EG5" s="79">
        <f>EF5/7</f>
        <v>0</v>
      </c>
      <c r="EH5" s="55">
        <f>BQ5+BZ5+CM5+DB5+DI5+DP5+DS5+DV5+DY5+EB5+EE5</f>
        <v>4</v>
      </c>
      <c r="EI5" s="15">
        <f>BR5+CA5+CN5+DC5+DJ5+DQ5+DT5+DW5+DZ5+EC5+EF5</f>
        <v>20</v>
      </c>
      <c r="EJ5" s="83">
        <f>EI5/7</f>
        <v>2.857142857142857</v>
      </c>
    </row>
    <row r="6" spans="1:140" ht="27.75" customHeight="1">
      <c r="A6" s="69">
        <f aca="true" t="shared" si="1" ref="A6:A12">A5+1</f>
        <v>2</v>
      </c>
      <c r="B6" s="75" t="s">
        <v>55</v>
      </c>
      <c r="C6" s="71">
        <v>5</v>
      </c>
      <c r="D6" s="48">
        <v>10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12"/>
      <c r="BI6" s="12"/>
      <c r="BJ6" s="12"/>
      <c r="BK6" s="12"/>
      <c r="BL6" s="12"/>
      <c r="BM6" s="12"/>
      <c r="BN6" s="12"/>
      <c r="BO6" s="12"/>
      <c r="BP6" s="12"/>
      <c r="BQ6" s="51">
        <f aca="true" t="shared" si="2" ref="BQ6:BQ42">C6+E6+G6+I6+K6+M6+O6+Q6+S6+U6+W6+Y6+AA6+AC6+AE6+AG6+AI6+AK6+AM6+AO6+AQ6+AS6+AU6+AW6+AY6+BA6+BC6+BE6+BG6+BI6+BK6+BO6+BM6</f>
        <v>5</v>
      </c>
      <c r="BR6" s="51">
        <f aca="true" t="shared" si="3" ref="BR6:BR42">D6+F6+H6+J6+L6+N6+P6+R6+T6+V6+X6+Z6+AB6+AD6+AF6+AH6+AJ6+AL6+AN6+AP6+AR6+AT6+AV6+AX6+AZ6+BB6+BD6+BF6+BH6+BJ6+BL6+BP6+BN6</f>
        <v>10</v>
      </c>
      <c r="BS6" s="52">
        <f aca="true" t="shared" si="4" ref="BS6:BS42">BR6/7</f>
        <v>1.4285714285714286</v>
      </c>
      <c r="BT6" s="16">
        <v>5</v>
      </c>
      <c r="BU6" s="12">
        <v>7</v>
      </c>
      <c r="BV6" s="12"/>
      <c r="BW6" s="12"/>
      <c r="BX6" s="12"/>
      <c r="BY6" s="12"/>
      <c r="BZ6" s="14">
        <f aca="true" t="shared" si="5" ref="BZ6:BZ42">BT6+BV6+BX6</f>
        <v>5</v>
      </c>
      <c r="CA6" s="14">
        <f aca="true" t="shared" si="6" ref="CA6:CA42">BU6+BW6+BY6</f>
        <v>7</v>
      </c>
      <c r="CB6" s="22">
        <f aca="true" t="shared" si="7" ref="CB6:CB42">CA6/7</f>
        <v>1</v>
      </c>
      <c r="CC6" s="16">
        <v>2</v>
      </c>
      <c r="CD6" s="12">
        <v>2</v>
      </c>
      <c r="CE6" s="12"/>
      <c r="CF6" s="12"/>
      <c r="CG6" s="12"/>
      <c r="CH6" s="12"/>
      <c r="CI6" s="46"/>
      <c r="CJ6" s="46"/>
      <c r="CK6" s="45"/>
      <c r="CL6" s="45"/>
      <c r="CM6" s="14">
        <f aca="true" t="shared" si="8" ref="CM6:CM42">CC6+CE6+CG6+CI6+CK6</f>
        <v>2</v>
      </c>
      <c r="CN6" s="14">
        <f aca="true" t="shared" si="9" ref="CN6:CN42">CD6+CF6+CH6+CJ6+CL6</f>
        <v>2</v>
      </c>
      <c r="CO6" s="22">
        <f aca="true" t="shared" si="10" ref="CO6:CO42">CN6/7</f>
        <v>0.2857142857142857</v>
      </c>
      <c r="CP6" s="16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4">
        <f t="shared" si="0"/>
        <v>0</v>
      </c>
      <c r="DC6" s="14">
        <f t="shared" si="0"/>
        <v>0</v>
      </c>
      <c r="DD6" s="22">
        <f aca="true" t="shared" si="11" ref="DD6:DD42">DC6/7</f>
        <v>0</v>
      </c>
      <c r="DE6" s="16"/>
      <c r="DF6" s="12"/>
      <c r="DG6" s="12"/>
      <c r="DH6" s="12"/>
      <c r="DI6" s="14">
        <f aca="true" t="shared" si="12" ref="DI6:DI42">DE6+DG6</f>
        <v>0</v>
      </c>
      <c r="DJ6" s="14">
        <f aca="true" t="shared" si="13" ref="DJ6:DJ42">DF6+DH6</f>
        <v>0</v>
      </c>
      <c r="DK6" s="25">
        <f aca="true" t="shared" si="14" ref="DK6:DK42">DJ6/7</f>
        <v>0</v>
      </c>
      <c r="DL6" s="16"/>
      <c r="DM6" s="12"/>
      <c r="DN6" s="12">
        <v>3</v>
      </c>
      <c r="DO6" s="12">
        <v>7</v>
      </c>
      <c r="DP6" s="14">
        <f aca="true" t="shared" si="15" ref="DP6:DP42">DL6+DN6</f>
        <v>3</v>
      </c>
      <c r="DQ6" s="14">
        <f aca="true" t="shared" si="16" ref="DQ6:DQ42">DM6+DO6</f>
        <v>7</v>
      </c>
      <c r="DR6" s="22">
        <f aca="true" t="shared" si="17" ref="DR6:DR42">DQ6/7</f>
        <v>1</v>
      </c>
      <c r="DS6" s="55"/>
      <c r="DT6" s="15"/>
      <c r="DU6" s="14">
        <f aca="true" t="shared" si="18" ref="DU6:DU42">DT6/7</f>
        <v>0</v>
      </c>
      <c r="DV6" s="24"/>
      <c r="DW6" s="15"/>
      <c r="DX6" s="25">
        <f aca="true" t="shared" si="19" ref="DX6:DX42">DW6/7</f>
        <v>0</v>
      </c>
      <c r="DY6" s="24"/>
      <c r="DZ6" s="15"/>
      <c r="EA6" s="26">
        <f aca="true" t="shared" si="20" ref="EA6:EA42">DZ6/7</f>
        <v>0</v>
      </c>
      <c r="EB6" s="30"/>
      <c r="EC6" s="31"/>
      <c r="ED6" s="31">
        <f aca="true" t="shared" si="21" ref="ED6:ED42">EC6/7</f>
        <v>0</v>
      </c>
      <c r="EE6" s="31"/>
      <c r="EF6" s="31"/>
      <c r="EG6" s="31">
        <f aca="true" t="shared" si="22" ref="EG6:EG42">EF6/7</f>
        <v>0</v>
      </c>
      <c r="EH6" s="23">
        <f aca="true" t="shared" si="23" ref="EH6:EH42">BQ6+BZ6+CM6+DB6+DI6+DP6+DS6+DV6+DY6+EB6+EE6</f>
        <v>15</v>
      </c>
      <c r="EI6" s="14">
        <f aca="true" t="shared" si="24" ref="EI6:EI42">BR6+CA6+CN6+DC6+DJ6+DQ6+DT6+DW6+DZ6+EC6+EF6</f>
        <v>26</v>
      </c>
      <c r="EJ6" s="22">
        <f aca="true" t="shared" si="25" ref="EJ6:EJ42">EI6/7</f>
        <v>3.7142857142857144</v>
      </c>
    </row>
    <row r="7" spans="1:140" ht="27.75" customHeight="1">
      <c r="A7" s="69">
        <f t="shared" si="1"/>
        <v>3</v>
      </c>
      <c r="B7" s="75" t="s">
        <v>56</v>
      </c>
      <c r="C7" s="71">
        <v>10</v>
      </c>
      <c r="D7" s="48">
        <v>36.4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49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>
        <v>1</v>
      </c>
      <c r="BF7" s="31">
        <v>7</v>
      </c>
      <c r="BG7" s="31"/>
      <c r="BH7" s="12"/>
      <c r="BI7" s="12"/>
      <c r="BJ7" s="12"/>
      <c r="BK7" s="12"/>
      <c r="BL7" s="12"/>
      <c r="BM7" s="12"/>
      <c r="BN7" s="12"/>
      <c r="BO7" s="12"/>
      <c r="BP7" s="12"/>
      <c r="BQ7" s="51">
        <f t="shared" si="2"/>
        <v>11</v>
      </c>
      <c r="BR7" s="51">
        <f t="shared" si="3"/>
        <v>43.4</v>
      </c>
      <c r="BS7" s="52">
        <f t="shared" si="4"/>
        <v>6.2</v>
      </c>
      <c r="BT7" s="16">
        <v>4</v>
      </c>
      <c r="BU7" s="12">
        <v>8</v>
      </c>
      <c r="BV7" s="12"/>
      <c r="BW7" s="12"/>
      <c r="BX7" s="12"/>
      <c r="BY7" s="12"/>
      <c r="BZ7" s="14">
        <f t="shared" si="5"/>
        <v>4</v>
      </c>
      <c r="CA7" s="14">
        <f t="shared" si="6"/>
        <v>8</v>
      </c>
      <c r="CB7" s="22">
        <f t="shared" si="7"/>
        <v>1.1428571428571428</v>
      </c>
      <c r="CC7" s="16">
        <v>2</v>
      </c>
      <c r="CD7" s="12">
        <v>8</v>
      </c>
      <c r="CE7" s="12"/>
      <c r="CF7" s="12"/>
      <c r="CG7" s="12"/>
      <c r="CH7" s="12"/>
      <c r="CI7" s="46"/>
      <c r="CJ7" s="46"/>
      <c r="CK7" s="45"/>
      <c r="CL7" s="45"/>
      <c r="CM7" s="14">
        <f t="shared" si="8"/>
        <v>2</v>
      </c>
      <c r="CN7" s="14">
        <f t="shared" si="9"/>
        <v>8</v>
      </c>
      <c r="CO7" s="22">
        <f t="shared" si="10"/>
        <v>1.1428571428571428</v>
      </c>
      <c r="CP7" s="16">
        <v>1</v>
      </c>
      <c r="CQ7" s="12">
        <v>3.5</v>
      </c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4">
        <f t="shared" si="0"/>
        <v>1</v>
      </c>
      <c r="DC7" s="14">
        <f t="shared" si="0"/>
        <v>3.5</v>
      </c>
      <c r="DD7" s="22">
        <f t="shared" si="11"/>
        <v>0.5</v>
      </c>
      <c r="DE7" s="16"/>
      <c r="DF7" s="12"/>
      <c r="DG7" s="12"/>
      <c r="DH7" s="12"/>
      <c r="DI7" s="14">
        <f t="shared" si="12"/>
        <v>0</v>
      </c>
      <c r="DJ7" s="14">
        <f t="shared" si="13"/>
        <v>0</v>
      </c>
      <c r="DK7" s="25">
        <f t="shared" si="14"/>
        <v>0</v>
      </c>
      <c r="DL7" s="16"/>
      <c r="DM7" s="12"/>
      <c r="DN7" s="12">
        <v>1</v>
      </c>
      <c r="DO7" s="12">
        <v>6</v>
      </c>
      <c r="DP7" s="14">
        <f t="shared" si="15"/>
        <v>1</v>
      </c>
      <c r="DQ7" s="14">
        <f t="shared" si="16"/>
        <v>6</v>
      </c>
      <c r="DR7" s="22">
        <f t="shared" si="17"/>
        <v>0.8571428571428571</v>
      </c>
      <c r="DS7" s="55">
        <v>1</v>
      </c>
      <c r="DT7" s="15">
        <v>3.5</v>
      </c>
      <c r="DU7" s="14">
        <f t="shared" si="18"/>
        <v>0.5</v>
      </c>
      <c r="DV7" s="24"/>
      <c r="DW7" s="15"/>
      <c r="DX7" s="25">
        <f t="shared" si="19"/>
        <v>0</v>
      </c>
      <c r="DY7" s="24"/>
      <c r="DZ7" s="15"/>
      <c r="EA7" s="26">
        <f t="shared" si="20"/>
        <v>0</v>
      </c>
      <c r="EB7" s="30"/>
      <c r="EC7" s="31"/>
      <c r="ED7" s="31">
        <f t="shared" si="21"/>
        <v>0</v>
      </c>
      <c r="EE7" s="31"/>
      <c r="EF7" s="31"/>
      <c r="EG7" s="31">
        <f t="shared" si="22"/>
        <v>0</v>
      </c>
      <c r="EH7" s="23">
        <f t="shared" si="23"/>
        <v>20</v>
      </c>
      <c r="EI7" s="14">
        <f t="shared" si="24"/>
        <v>72.4</v>
      </c>
      <c r="EJ7" s="22">
        <f t="shared" si="25"/>
        <v>10.342857142857143</v>
      </c>
    </row>
    <row r="8" spans="1:140" ht="36" customHeight="1">
      <c r="A8" s="69">
        <f t="shared" si="1"/>
        <v>4</v>
      </c>
      <c r="B8" s="75" t="s">
        <v>110</v>
      </c>
      <c r="C8" s="71"/>
      <c r="D8" s="4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12"/>
      <c r="BI8" s="12"/>
      <c r="BJ8" s="12"/>
      <c r="BK8" s="12"/>
      <c r="BL8" s="12"/>
      <c r="BM8" s="12"/>
      <c r="BN8" s="12"/>
      <c r="BO8" s="12"/>
      <c r="BP8" s="12"/>
      <c r="BQ8" s="51">
        <f t="shared" si="2"/>
        <v>0</v>
      </c>
      <c r="BR8" s="51">
        <f t="shared" si="3"/>
        <v>0</v>
      </c>
      <c r="BS8" s="52">
        <f t="shared" si="4"/>
        <v>0</v>
      </c>
      <c r="BT8" s="16">
        <v>1</v>
      </c>
      <c r="BU8" s="12">
        <v>1.6</v>
      </c>
      <c r="BV8" s="12"/>
      <c r="BW8" s="12"/>
      <c r="BX8" s="12"/>
      <c r="BY8" s="12"/>
      <c r="BZ8" s="14">
        <f t="shared" si="5"/>
        <v>1</v>
      </c>
      <c r="CA8" s="14">
        <f t="shared" si="6"/>
        <v>1.6</v>
      </c>
      <c r="CB8" s="22">
        <f t="shared" si="7"/>
        <v>0.2285714285714286</v>
      </c>
      <c r="CC8" s="16">
        <v>1</v>
      </c>
      <c r="CD8" s="12">
        <v>2</v>
      </c>
      <c r="CE8" s="12"/>
      <c r="CF8" s="12"/>
      <c r="CG8" s="12"/>
      <c r="CH8" s="12"/>
      <c r="CI8" s="46"/>
      <c r="CJ8" s="46"/>
      <c r="CK8" s="45"/>
      <c r="CL8" s="45"/>
      <c r="CM8" s="14">
        <f t="shared" si="8"/>
        <v>1</v>
      </c>
      <c r="CN8" s="14">
        <f t="shared" si="9"/>
        <v>2</v>
      </c>
      <c r="CO8" s="22">
        <f t="shared" si="10"/>
        <v>0.2857142857142857</v>
      </c>
      <c r="CP8" s="16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4">
        <f t="shared" si="0"/>
        <v>0</v>
      </c>
      <c r="DC8" s="14">
        <f t="shared" si="0"/>
        <v>0</v>
      </c>
      <c r="DD8" s="22">
        <f t="shared" si="11"/>
        <v>0</v>
      </c>
      <c r="DE8" s="16"/>
      <c r="DF8" s="12"/>
      <c r="DG8" s="12"/>
      <c r="DH8" s="12"/>
      <c r="DI8" s="14">
        <f t="shared" si="12"/>
        <v>0</v>
      </c>
      <c r="DJ8" s="14">
        <f t="shared" si="13"/>
        <v>0</v>
      </c>
      <c r="DK8" s="25">
        <f t="shared" si="14"/>
        <v>0</v>
      </c>
      <c r="DL8" s="16"/>
      <c r="DM8" s="12"/>
      <c r="DN8" s="12"/>
      <c r="DO8" s="12"/>
      <c r="DP8" s="14">
        <f t="shared" si="15"/>
        <v>0</v>
      </c>
      <c r="DQ8" s="14">
        <f t="shared" si="16"/>
        <v>0</v>
      </c>
      <c r="DR8" s="22">
        <f t="shared" si="17"/>
        <v>0</v>
      </c>
      <c r="DS8" s="55"/>
      <c r="DT8" s="15"/>
      <c r="DU8" s="14">
        <f t="shared" si="18"/>
        <v>0</v>
      </c>
      <c r="DV8" s="24"/>
      <c r="DW8" s="15"/>
      <c r="DX8" s="25">
        <f t="shared" si="19"/>
        <v>0</v>
      </c>
      <c r="DY8" s="24"/>
      <c r="DZ8" s="15"/>
      <c r="EA8" s="26">
        <f t="shared" si="20"/>
        <v>0</v>
      </c>
      <c r="EB8" s="30"/>
      <c r="EC8" s="31"/>
      <c r="ED8" s="31">
        <f t="shared" si="21"/>
        <v>0</v>
      </c>
      <c r="EE8" s="31"/>
      <c r="EF8" s="31"/>
      <c r="EG8" s="31">
        <f t="shared" si="22"/>
        <v>0</v>
      </c>
      <c r="EH8" s="23">
        <f t="shared" si="23"/>
        <v>2</v>
      </c>
      <c r="EI8" s="14">
        <f t="shared" si="24"/>
        <v>3.6</v>
      </c>
      <c r="EJ8" s="22">
        <f t="shared" si="25"/>
        <v>0.5142857142857143</v>
      </c>
    </row>
    <row r="9" spans="1:140" ht="27.75" customHeight="1">
      <c r="A9" s="69">
        <f t="shared" si="1"/>
        <v>5</v>
      </c>
      <c r="B9" s="75" t="s">
        <v>57</v>
      </c>
      <c r="C9" s="71">
        <v>10</v>
      </c>
      <c r="D9" s="48">
        <v>28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12"/>
      <c r="BI9" s="12"/>
      <c r="BJ9" s="12"/>
      <c r="BK9" s="12"/>
      <c r="BL9" s="12"/>
      <c r="BM9" s="12"/>
      <c r="BN9" s="12"/>
      <c r="BO9" s="12">
        <v>1</v>
      </c>
      <c r="BP9" s="12">
        <v>7</v>
      </c>
      <c r="BQ9" s="51">
        <f t="shared" si="2"/>
        <v>11</v>
      </c>
      <c r="BR9" s="51">
        <f t="shared" si="3"/>
        <v>35</v>
      </c>
      <c r="BS9" s="52">
        <f t="shared" si="4"/>
        <v>5</v>
      </c>
      <c r="BT9" s="16">
        <v>8</v>
      </c>
      <c r="BU9" s="12">
        <v>11.2</v>
      </c>
      <c r="BV9" s="12"/>
      <c r="BW9" s="12"/>
      <c r="BX9" s="12"/>
      <c r="BY9" s="12"/>
      <c r="BZ9" s="14">
        <f t="shared" si="5"/>
        <v>8</v>
      </c>
      <c r="CA9" s="14">
        <f t="shared" si="6"/>
        <v>11.2</v>
      </c>
      <c r="CB9" s="22">
        <f t="shared" si="7"/>
        <v>1.5999999999999999</v>
      </c>
      <c r="CC9" s="16">
        <v>4</v>
      </c>
      <c r="CD9" s="12">
        <v>8</v>
      </c>
      <c r="CE9" s="12"/>
      <c r="CF9" s="12"/>
      <c r="CG9" s="12"/>
      <c r="CH9" s="12"/>
      <c r="CI9" s="46"/>
      <c r="CJ9" s="46"/>
      <c r="CK9" s="45"/>
      <c r="CL9" s="45"/>
      <c r="CM9" s="14">
        <f t="shared" si="8"/>
        <v>4</v>
      </c>
      <c r="CN9" s="14">
        <f t="shared" si="9"/>
        <v>8</v>
      </c>
      <c r="CO9" s="22">
        <f t="shared" si="10"/>
        <v>1.1428571428571428</v>
      </c>
      <c r="CP9" s="16">
        <v>3</v>
      </c>
      <c r="CQ9" s="12">
        <v>9.4</v>
      </c>
      <c r="CR9" s="12"/>
      <c r="CS9" s="12"/>
      <c r="CT9" s="12"/>
      <c r="CU9" s="12"/>
      <c r="CV9" s="12"/>
      <c r="CW9" s="12"/>
      <c r="CX9" s="12"/>
      <c r="CY9" s="12"/>
      <c r="CZ9" s="12">
        <v>1</v>
      </c>
      <c r="DA9" s="12">
        <v>3.5</v>
      </c>
      <c r="DB9" s="14">
        <f t="shared" si="0"/>
        <v>4</v>
      </c>
      <c r="DC9" s="14">
        <f t="shared" si="0"/>
        <v>12.9</v>
      </c>
      <c r="DD9" s="22">
        <f t="shared" si="11"/>
        <v>1.842857142857143</v>
      </c>
      <c r="DE9" s="16"/>
      <c r="DF9" s="12"/>
      <c r="DG9" s="12"/>
      <c r="DH9" s="12"/>
      <c r="DI9" s="14">
        <f t="shared" si="12"/>
        <v>0</v>
      </c>
      <c r="DJ9" s="14">
        <f t="shared" si="13"/>
        <v>0</v>
      </c>
      <c r="DK9" s="25">
        <f t="shared" si="14"/>
        <v>0</v>
      </c>
      <c r="DL9" s="16"/>
      <c r="DM9" s="12"/>
      <c r="DN9" s="12">
        <v>4</v>
      </c>
      <c r="DO9" s="12">
        <v>8</v>
      </c>
      <c r="DP9" s="14">
        <f t="shared" si="15"/>
        <v>4</v>
      </c>
      <c r="DQ9" s="14">
        <f t="shared" si="16"/>
        <v>8</v>
      </c>
      <c r="DR9" s="22">
        <f t="shared" si="17"/>
        <v>1.1428571428571428</v>
      </c>
      <c r="DS9" s="55">
        <v>1</v>
      </c>
      <c r="DT9" s="15">
        <v>3.5</v>
      </c>
      <c r="DU9" s="14">
        <f t="shared" si="18"/>
        <v>0.5</v>
      </c>
      <c r="DV9" s="24"/>
      <c r="DW9" s="15"/>
      <c r="DX9" s="25">
        <f t="shared" si="19"/>
        <v>0</v>
      </c>
      <c r="DY9" s="24"/>
      <c r="DZ9" s="15"/>
      <c r="EA9" s="26">
        <f t="shared" si="20"/>
        <v>0</v>
      </c>
      <c r="EB9" s="30"/>
      <c r="EC9" s="31"/>
      <c r="ED9" s="31">
        <f t="shared" si="21"/>
        <v>0</v>
      </c>
      <c r="EE9" s="31"/>
      <c r="EF9" s="31"/>
      <c r="EG9" s="31">
        <f t="shared" si="22"/>
        <v>0</v>
      </c>
      <c r="EH9" s="23">
        <f t="shared" si="23"/>
        <v>32</v>
      </c>
      <c r="EI9" s="14">
        <f t="shared" si="24"/>
        <v>78.60000000000001</v>
      </c>
      <c r="EJ9" s="22">
        <f t="shared" si="25"/>
        <v>11.22857142857143</v>
      </c>
    </row>
    <row r="10" spans="1:140" ht="34.5" customHeight="1">
      <c r="A10" s="69">
        <f t="shared" si="1"/>
        <v>6</v>
      </c>
      <c r="B10" s="75" t="s">
        <v>58</v>
      </c>
      <c r="C10" s="71">
        <v>5</v>
      </c>
      <c r="D10" s="48">
        <v>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12"/>
      <c r="BI10" s="12"/>
      <c r="BJ10" s="12"/>
      <c r="BK10" s="12"/>
      <c r="BL10" s="12"/>
      <c r="BM10" s="12"/>
      <c r="BN10" s="12"/>
      <c r="BO10" s="12"/>
      <c r="BP10" s="12"/>
      <c r="BQ10" s="51">
        <f t="shared" si="2"/>
        <v>5</v>
      </c>
      <c r="BR10" s="51">
        <f t="shared" si="3"/>
        <v>6</v>
      </c>
      <c r="BS10" s="52">
        <f t="shared" si="4"/>
        <v>0.8571428571428571</v>
      </c>
      <c r="BT10" s="16"/>
      <c r="BU10" s="12"/>
      <c r="BV10" s="12"/>
      <c r="BW10" s="12"/>
      <c r="BX10" s="12"/>
      <c r="BY10" s="12"/>
      <c r="BZ10" s="14">
        <f t="shared" si="5"/>
        <v>0</v>
      </c>
      <c r="CA10" s="14">
        <f t="shared" si="6"/>
        <v>0</v>
      </c>
      <c r="CB10" s="22">
        <f t="shared" si="7"/>
        <v>0</v>
      </c>
      <c r="CC10" s="16"/>
      <c r="CD10" s="12"/>
      <c r="CE10" s="12"/>
      <c r="CF10" s="12"/>
      <c r="CG10" s="12"/>
      <c r="CH10" s="12"/>
      <c r="CI10" s="46"/>
      <c r="CJ10" s="46"/>
      <c r="CK10" s="45"/>
      <c r="CL10" s="45"/>
      <c r="CM10" s="14">
        <f t="shared" si="8"/>
        <v>0</v>
      </c>
      <c r="CN10" s="14">
        <f t="shared" si="9"/>
        <v>0</v>
      </c>
      <c r="CO10" s="22">
        <f t="shared" si="10"/>
        <v>0</v>
      </c>
      <c r="CP10" s="16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4">
        <f t="shared" si="0"/>
        <v>0</v>
      </c>
      <c r="DC10" s="14">
        <f t="shared" si="0"/>
        <v>0</v>
      </c>
      <c r="DD10" s="22">
        <f t="shared" si="11"/>
        <v>0</v>
      </c>
      <c r="DE10" s="16"/>
      <c r="DF10" s="12"/>
      <c r="DG10" s="12"/>
      <c r="DH10" s="12"/>
      <c r="DI10" s="14">
        <f t="shared" si="12"/>
        <v>0</v>
      </c>
      <c r="DJ10" s="14">
        <f t="shared" si="13"/>
        <v>0</v>
      </c>
      <c r="DK10" s="25">
        <f t="shared" si="14"/>
        <v>0</v>
      </c>
      <c r="DL10" s="16"/>
      <c r="DM10" s="12"/>
      <c r="DN10" s="12"/>
      <c r="DO10" s="12"/>
      <c r="DP10" s="14">
        <f t="shared" si="15"/>
        <v>0</v>
      </c>
      <c r="DQ10" s="14">
        <f t="shared" si="16"/>
        <v>0</v>
      </c>
      <c r="DR10" s="22">
        <f t="shared" si="17"/>
        <v>0</v>
      </c>
      <c r="DS10" s="55"/>
      <c r="DT10" s="15"/>
      <c r="DU10" s="14">
        <f t="shared" si="18"/>
        <v>0</v>
      </c>
      <c r="DV10" s="24"/>
      <c r="DW10" s="15"/>
      <c r="DX10" s="25">
        <f t="shared" si="19"/>
        <v>0</v>
      </c>
      <c r="DY10" s="24"/>
      <c r="DZ10" s="15"/>
      <c r="EA10" s="26">
        <f t="shared" si="20"/>
        <v>0</v>
      </c>
      <c r="EB10" s="30"/>
      <c r="EC10" s="31"/>
      <c r="ED10" s="31">
        <f t="shared" si="21"/>
        <v>0</v>
      </c>
      <c r="EE10" s="31"/>
      <c r="EF10" s="31"/>
      <c r="EG10" s="31">
        <f t="shared" si="22"/>
        <v>0</v>
      </c>
      <c r="EH10" s="23">
        <f t="shared" si="23"/>
        <v>5</v>
      </c>
      <c r="EI10" s="14">
        <f t="shared" si="24"/>
        <v>6</v>
      </c>
      <c r="EJ10" s="22">
        <f t="shared" si="25"/>
        <v>0.8571428571428571</v>
      </c>
    </row>
    <row r="11" spans="1:140" ht="45" customHeight="1">
      <c r="A11" s="69">
        <f t="shared" si="1"/>
        <v>7</v>
      </c>
      <c r="B11" s="75" t="s">
        <v>59</v>
      </c>
      <c r="C11" s="71">
        <v>5</v>
      </c>
      <c r="D11" s="48">
        <v>14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12"/>
      <c r="BI11" s="12"/>
      <c r="BJ11" s="12"/>
      <c r="BK11" s="12"/>
      <c r="BL11" s="12"/>
      <c r="BM11" s="12"/>
      <c r="BN11" s="12"/>
      <c r="BO11" s="12"/>
      <c r="BP11" s="12"/>
      <c r="BQ11" s="51">
        <f t="shared" si="2"/>
        <v>5</v>
      </c>
      <c r="BR11" s="51">
        <f t="shared" si="3"/>
        <v>14</v>
      </c>
      <c r="BS11" s="52">
        <f t="shared" si="4"/>
        <v>2</v>
      </c>
      <c r="BT11" s="16"/>
      <c r="BU11" s="12"/>
      <c r="BV11" s="12"/>
      <c r="BW11" s="12"/>
      <c r="BX11" s="12"/>
      <c r="BY11" s="12"/>
      <c r="BZ11" s="14">
        <f t="shared" si="5"/>
        <v>0</v>
      </c>
      <c r="CA11" s="14">
        <f t="shared" si="6"/>
        <v>0</v>
      </c>
      <c r="CB11" s="22">
        <f t="shared" si="7"/>
        <v>0</v>
      </c>
      <c r="CC11" s="16">
        <v>1</v>
      </c>
      <c r="CD11" s="12">
        <v>5</v>
      </c>
      <c r="CE11" s="12"/>
      <c r="CF11" s="12"/>
      <c r="CG11" s="12"/>
      <c r="CH11" s="12"/>
      <c r="CI11" s="46"/>
      <c r="CJ11" s="46"/>
      <c r="CK11" s="45"/>
      <c r="CL11" s="45"/>
      <c r="CM11" s="14">
        <f t="shared" si="8"/>
        <v>1</v>
      </c>
      <c r="CN11" s="14">
        <f t="shared" si="9"/>
        <v>5</v>
      </c>
      <c r="CO11" s="22">
        <f t="shared" si="10"/>
        <v>0.7142857142857143</v>
      </c>
      <c r="CP11" s="16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4">
        <f t="shared" si="0"/>
        <v>0</v>
      </c>
      <c r="DC11" s="14">
        <f t="shared" si="0"/>
        <v>0</v>
      </c>
      <c r="DD11" s="22">
        <f t="shared" si="11"/>
        <v>0</v>
      </c>
      <c r="DE11" s="16"/>
      <c r="DF11" s="12"/>
      <c r="DG11" s="12"/>
      <c r="DH11" s="12"/>
      <c r="DI11" s="14">
        <f t="shared" si="12"/>
        <v>0</v>
      </c>
      <c r="DJ11" s="14">
        <f t="shared" si="13"/>
        <v>0</v>
      </c>
      <c r="DK11" s="25">
        <f t="shared" si="14"/>
        <v>0</v>
      </c>
      <c r="DL11" s="16"/>
      <c r="DM11" s="12"/>
      <c r="DN11" s="12"/>
      <c r="DO11" s="12"/>
      <c r="DP11" s="14">
        <f t="shared" si="15"/>
        <v>0</v>
      </c>
      <c r="DQ11" s="14">
        <f t="shared" si="16"/>
        <v>0</v>
      </c>
      <c r="DR11" s="22">
        <f t="shared" si="17"/>
        <v>0</v>
      </c>
      <c r="DS11" s="55"/>
      <c r="DT11" s="15"/>
      <c r="DU11" s="14">
        <f t="shared" si="18"/>
        <v>0</v>
      </c>
      <c r="DV11" s="24"/>
      <c r="DW11" s="15"/>
      <c r="DX11" s="25">
        <f t="shared" si="19"/>
        <v>0</v>
      </c>
      <c r="DY11" s="24"/>
      <c r="DZ11" s="15"/>
      <c r="EA11" s="26">
        <f t="shared" si="20"/>
        <v>0</v>
      </c>
      <c r="EB11" s="30"/>
      <c r="EC11" s="31"/>
      <c r="ED11" s="31">
        <f t="shared" si="21"/>
        <v>0</v>
      </c>
      <c r="EE11" s="31"/>
      <c r="EF11" s="31"/>
      <c r="EG11" s="31">
        <f t="shared" si="22"/>
        <v>0</v>
      </c>
      <c r="EH11" s="23">
        <f t="shared" si="23"/>
        <v>6</v>
      </c>
      <c r="EI11" s="14">
        <f t="shared" si="24"/>
        <v>19</v>
      </c>
      <c r="EJ11" s="22">
        <f t="shared" si="25"/>
        <v>2.7142857142857144</v>
      </c>
    </row>
    <row r="12" spans="1:140" ht="27.75" customHeight="1">
      <c r="A12" s="69">
        <f t="shared" si="1"/>
        <v>8</v>
      </c>
      <c r="B12" s="75" t="s">
        <v>60</v>
      </c>
      <c r="C12" s="71"/>
      <c r="D12" s="4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12"/>
      <c r="BI12" s="12"/>
      <c r="BJ12" s="12"/>
      <c r="BK12" s="12"/>
      <c r="BL12" s="12"/>
      <c r="BM12" s="12"/>
      <c r="BN12" s="12"/>
      <c r="BO12" s="12"/>
      <c r="BP12" s="12"/>
      <c r="BQ12" s="51">
        <f t="shared" si="2"/>
        <v>0</v>
      </c>
      <c r="BR12" s="51">
        <f t="shared" si="3"/>
        <v>0</v>
      </c>
      <c r="BS12" s="52">
        <f t="shared" si="4"/>
        <v>0</v>
      </c>
      <c r="BT12" s="16"/>
      <c r="BU12" s="12"/>
      <c r="BV12" s="12"/>
      <c r="BW12" s="12"/>
      <c r="BX12" s="12"/>
      <c r="BY12" s="12"/>
      <c r="BZ12" s="14">
        <f t="shared" si="5"/>
        <v>0</v>
      </c>
      <c r="CA12" s="14">
        <f t="shared" si="6"/>
        <v>0</v>
      </c>
      <c r="CB12" s="22">
        <f t="shared" si="7"/>
        <v>0</v>
      </c>
      <c r="CC12" s="16">
        <v>2</v>
      </c>
      <c r="CD12" s="12">
        <v>8</v>
      </c>
      <c r="CE12" s="12"/>
      <c r="CF12" s="12"/>
      <c r="CG12" s="12"/>
      <c r="CH12" s="12"/>
      <c r="CI12" s="46"/>
      <c r="CJ12" s="46"/>
      <c r="CK12" s="45"/>
      <c r="CL12" s="45"/>
      <c r="CM12" s="14">
        <f t="shared" si="8"/>
        <v>2</v>
      </c>
      <c r="CN12" s="14">
        <f t="shared" si="9"/>
        <v>8</v>
      </c>
      <c r="CO12" s="22">
        <f t="shared" si="10"/>
        <v>1.1428571428571428</v>
      </c>
      <c r="CP12" s="16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4">
        <f t="shared" si="0"/>
        <v>0</v>
      </c>
      <c r="DC12" s="14">
        <f t="shared" si="0"/>
        <v>0</v>
      </c>
      <c r="DD12" s="22">
        <f t="shared" si="11"/>
        <v>0</v>
      </c>
      <c r="DE12" s="16"/>
      <c r="DF12" s="12"/>
      <c r="DG12" s="12"/>
      <c r="DH12" s="12"/>
      <c r="DI12" s="14">
        <f t="shared" si="12"/>
        <v>0</v>
      </c>
      <c r="DJ12" s="14">
        <f t="shared" si="13"/>
        <v>0</v>
      </c>
      <c r="DK12" s="25">
        <f t="shared" si="14"/>
        <v>0</v>
      </c>
      <c r="DL12" s="16"/>
      <c r="DM12" s="12"/>
      <c r="DN12" s="12"/>
      <c r="DO12" s="12"/>
      <c r="DP12" s="14">
        <f t="shared" si="15"/>
        <v>0</v>
      </c>
      <c r="DQ12" s="14">
        <f t="shared" si="16"/>
        <v>0</v>
      </c>
      <c r="DR12" s="22">
        <f t="shared" si="17"/>
        <v>0</v>
      </c>
      <c r="DS12" s="55"/>
      <c r="DT12" s="15"/>
      <c r="DU12" s="14">
        <f t="shared" si="18"/>
        <v>0</v>
      </c>
      <c r="DV12" s="24"/>
      <c r="DW12" s="15"/>
      <c r="DX12" s="25">
        <f t="shared" si="19"/>
        <v>0</v>
      </c>
      <c r="DY12" s="24"/>
      <c r="DZ12" s="15"/>
      <c r="EA12" s="26">
        <f t="shared" si="20"/>
        <v>0</v>
      </c>
      <c r="EB12" s="30"/>
      <c r="EC12" s="31"/>
      <c r="ED12" s="31">
        <f t="shared" si="21"/>
        <v>0</v>
      </c>
      <c r="EE12" s="31"/>
      <c r="EF12" s="31"/>
      <c r="EG12" s="31">
        <f t="shared" si="22"/>
        <v>0</v>
      </c>
      <c r="EH12" s="23">
        <f t="shared" si="23"/>
        <v>2</v>
      </c>
      <c r="EI12" s="14">
        <f t="shared" si="24"/>
        <v>8</v>
      </c>
      <c r="EJ12" s="22">
        <f t="shared" si="25"/>
        <v>1.1428571428571428</v>
      </c>
    </row>
    <row r="13" spans="1:140" ht="27.75" customHeight="1">
      <c r="A13" s="69">
        <v>10</v>
      </c>
      <c r="B13" s="75" t="s">
        <v>91</v>
      </c>
      <c r="C13" s="71">
        <v>3</v>
      </c>
      <c r="D13" s="48">
        <v>18.2</v>
      </c>
      <c r="E13" s="31">
        <v>1</v>
      </c>
      <c r="F13" s="31">
        <v>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12"/>
      <c r="BI13" s="12"/>
      <c r="BJ13" s="12"/>
      <c r="BK13" s="12"/>
      <c r="BL13" s="12"/>
      <c r="BM13" s="12">
        <v>1</v>
      </c>
      <c r="BN13" s="12">
        <v>3.5</v>
      </c>
      <c r="BO13" s="12"/>
      <c r="BP13" s="12"/>
      <c r="BQ13" s="51">
        <f t="shared" si="2"/>
        <v>5</v>
      </c>
      <c r="BR13" s="51">
        <f t="shared" si="3"/>
        <v>28.7</v>
      </c>
      <c r="BS13" s="52">
        <f t="shared" si="4"/>
        <v>4.1</v>
      </c>
      <c r="BT13" s="16">
        <v>3</v>
      </c>
      <c r="BU13" s="12">
        <v>7.5</v>
      </c>
      <c r="BV13" s="12"/>
      <c r="BW13" s="12"/>
      <c r="BX13" s="12"/>
      <c r="BY13" s="12"/>
      <c r="BZ13" s="14">
        <f t="shared" si="5"/>
        <v>3</v>
      </c>
      <c r="CA13" s="14">
        <f t="shared" si="6"/>
        <v>7.5</v>
      </c>
      <c r="CB13" s="22">
        <f t="shared" si="7"/>
        <v>1.0714285714285714</v>
      </c>
      <c r="CC13" s="16"/>
      <c r="CD13" s="12"/>
      <c r="CE13" s="12"/>
      <c r="CF13" s="12"/>
      <c r="CG13" s="12"/>
      <c r="CH13" s="12"/>
      <c r="CI13" s="46"/>
      <c r="CJ13" s="46"/>
      <c r="CK13" s="45"/>
      <c r="CL13" s="45"/>
      <c r="CM13" s="14">
        <f t="shared" si="8"/>
        <v>0</v>
      </c>
      <c r="CN13" s="14">
        <f t="shared" si="9"/>
        <v>0</v>
      </c>
      <c r="CO13" s="22">
        <f t="shared" si="10"/>
        <v>0</v>
      </c>
      <c r="CP13" s="16">
        <v>2</v>
      </c>
      <c r="CQ13" s="12">
        <v>7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4">
        <f t="shared" si="0"/>
        <v>2</v>
      </c>
      <c r="DC13" s="14">
        <f t="shared" si="0"/>
        <v>7</v>
      </c>
      <c r="DD13" s="22">
        <f t="shared" si="11"/>
        <v>1</v>
      </c>
      <c r="DE13" s="16"/>
      <c r="DF13" s="12"/>
      <c r="DG13" s="12"/>
      <c r="DH13" s="12"/>
      <c r="DI13" s="14">
        <f t="shared" si="12"/>
        <v>0</v>
      </c>
      <c r="DJ13" s="14">
        <f t="shared" si="13"/>
        <v>0</v>
      </c>
      <c r="DK13" s="25">
        <f t="shared" si="14"/>
        <v>0</v>
      </c>
      <c r="DL13" s="16"/>
      <c r="DM13" s="12"/>
      <c r="DN13" s="12"/>
      <c r="DO13" s="12"/>
      <c r="DP13" s="14">
        <f t="shared" si="15"/>
        <v>0</v>
      </c>
      <c r="DQ13" s="14">
        <f t="shared" si="16"/>
        <v>0</v>
      </c>
      <c r="DR13" s="22">
        <f t="shared" si="17"/>
        <v>0</v>
      </c>
      <c r="DS13" s="55"/>
      <c r="DT13" s="15"/>
      <c r="DU13" s="14">
        <f t="shared" si="18"/>
        <v>0</v>
      </c>
      <c r="DV13" s="24"/>
      <c r="DW13" s="15"/>
      <c r="DX13" s="25">
        <f t="shared" si="19"/>
        <v>0</v>
      </c>
      <c r="DY13" s="24"/>
      <c r="DZ13" s="15"/>
      <c r="EA13" s="26">
        <f t="shared" si="20"/>
        <v>0</v>
      </c>
      <c r="EB13" s="30"/>
      <c r="EC13" s="31"/>
      <c r="ED13" s="31">
        <f t="shared" si="21"/>
        <v>0</v>
      </c>
      <c r="EE13" s="31"/>
      <c r="EF13" s="31"/>
      <c r="EG13" s="31">
        <f t="shared" si="22"/>
        <v>0</v>
      </c>
      <c r="EH13" s="23">
        <f t="shared" si="23"/>
        <v>10</v>
      </c>
      <c r="EI13" s="14">
        <f t="shared" si="24"/>
        <v>43.2</v>
      </c>
      <c r="EJ13" s="22">
        <f t="shared" si="25"/>
        <v>6.171428571428572</v>
      </c>
    </row>
    <row r="14" spans="1:140" ht="36.75" customHeight="1">
      <c r="A14" s="69">
        <v>11</v>
      </c>
      <c r="B14" s="75" t="s">
        <v>61</v>
      </c>
      <c r="C14" s="71">
        <v>2</v>
      </c>
      <c r="D14" s="48">
        <v>9</v>
      </c>
      <c r="E14" s="31"/>
      <c r="F14" s="31"/>
      <c r="G14" s="31"/>
      <c r="H14" s="31"/>
      <c r="I14" s="31">
        <v>1</v>
      </c>
      <c r="J14" s="31">
        <v>3.5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>
        <v>4</v>
      </c>
      <c r="AF14" s="31">
        <v>24.5</v>
      </c>
      <c r="AG14" s="31"/>
      <c r="AH14" s="31"/>
      <c r="AI14" s="31"/>
      <c r="AJ14" s="31"/>
      <c r="AK14" s="31"/>
      <c r="AL14" s="31"/>
      <c r="AM14" s="31"/>
      <c r="AN14" s="31"/>
      <c r="AO14" s="31">
        <v>2</v>
      </c>
      <c r="AP14" s="31">
        <v>10.5</v>
      </c>
      <c r="AQ14" s="31">
        <v>1</v>
      </c>
      <c r="AR14" s="31">
        <v>3.5</v>
      </c>
      <c r="AS14" s="31"/>
      <c r="AT14" s="31"/>
      <c r="AU14" s="31"/>
      <c r="AV14" s="31"/>
      <c r="AW14" s="31">
        <v>1</v>
      </c>
      <c r="AX14" s="31">
        <v>3.5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12"/>
      <c r="BI14" s="12"/>
      <c r="BJ14" s="12"/>
      <c r="BK14" s="12"/>
      <c r="BL14" s="12"/>
      <c r="BM14" s="12"/>
      <c r="BN14" s="12"/>
      <c r="BO14" s="12"/>
      <c r="BP14" s="12"/>
      <c r="BQ14" s="51">
        <f t="shared" si="2"/>
        <v>11</v>
      </c>
      <c r="BR14" s="51">
        <f t="shared" si="3"/>
        <v>54.5</v>
      </c>
      <c r="BS14" s="52">
        <f t="shared" si="4"/>
        <v>7.785714285714286</v>
      </c>
      <c r="BT14" s="16">
        <v>3</v>
      </c>
      <c r="BU14" s="12">
        <v>15.5</v>
      </c>
      <c r="BV14" s="12"/>
      <c r="BW14" s="12"/>
      <c r="BX14" s="12"/>
      <c r="BY14" s="12"/>
      <c r="BZ14" s="14">
        <f t="shared" si="5"/>
        <v>3</v>
      </c>
      <c r="CA14" s="14">
        <f t="shared" si="6"/>
        <v>15.5</v>
      </c>
      <c r="CB14" s="22">
        <f t="shared" si="7"/>
        <v>2.2142857142857144</v>
      </c>
      <c r="CC14" s="16">
        <v>1</v>
      </c>
      <c r="CD14" s="12">
        <v>6.6</v>
      </c>
      <c r="CE14" s="12"/>
      <c r="CF14" s="12"/>
      <c r="CG14" s="12"/>
      <c r="CH14" s="12"/>
      <c r="CI14" s="46"/>
      <c r="CJ14" s="46"/>
      <c r="CK14" s="45"/>
      <c r="CL14" s="45"/>
      <c r="CM14" s="14">
        <f t="shared" si="8"/>
        <v>1</v>
      </c>
      <c r="CN14" s="14">
        <f t="shared" si="9"/>
        <v>6.6</v>
      </c>
      <c r="CO14" s="22">
        <f t="shared" si="10"/>
        <v>0.9428571428571428</v>
      </c>
      <c r="CP14" s="16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4">
        <f t="shared" si="0"/>
        <v>0</v>
      </c>
      <c r="DC14" s="14">
        <f t="shared" si="0"/>
        <v>0</v>
      </c>
      <c r="DD14" s="22">
        <f t="shared" si="11"/>
        <v>0</v>
      </c>
      <c r="DE14" s="16"/>
      <c r="DF14" s="12"/>
      <c r="DG14" s="12"/>
      <c r="DH14" s="12"/>
      <c r="DI14" s="14">
        <f t="shared" si="12"/>
        <v>0</v>
      </c>
      <c r="DJ14" s="14">
        <f t="shared" si="13"/>
        <v>0</v>
      </c>
      <c r="DK14" s="25">
        <f t="shared" si="14"/>
        <v>0</v>
      </c>
      <c r="DL14" s="16"/>
      <c r="DM14" s="12"/>
      <c r="DN14" s="12">
        <v>1</v>
      </c>
      <c r="DO14" s="12">
        <v>7</v>
      </c>
      <c r="DP14" s="14">
        <f t="shared" si="15"/>
        <v>1</v>
      </c>
      <c r="DQ14" s="14">
        <f t="shared" si="16"/>
        <v>7</v>
      </c>
      <c r="DR14" s="22">
        <f t="shared" si="17"/>
        <v>1</v>
      </c>
      <c r="DS14" s="55"/>
      <c r="DT14" s="15"/>
      <c r="DU14" s="14">
        <f t="shared" si="18"/>
        <v>0</v>
      </c>
      <c r="DV14" s="24"/>
      <c r="DW14" s="15"/>
      <c r="DX14" s="25">
        <f t="shared" si="19"/>
        <v>0</v>
      </c>
      <c r="DY14" s="24"/>
      <c r="DZ14" s="15"/>
      <c r="EA14" s="26">
        <f t="shared" si="20"/>
        <v>0</v>
      </c>
      <c r="EB14" s="30"/>
      <c r="EC14" s="31"/>
      <c r="ED14" s="31">
        <f t="shared" si="21"/>
        <v>0</v>
      </c>
      <c r="EE14" s="31"/>
      <c r="EF14" s="31"/>
      <c r="EG14" s="31">
        <f t="shared" si="22"/>
        <v>0</v>
      </c>
      <c r="EH14" s="23">
        <f t="shared" si="23"/>
        <v>16</v>
      </c>
      <c r="EI14" s="14">
        <f t="shared" si="24"/>
        <v>83.6</v>
      </c>
      <c r="EJ14" s="22">
        <f t="shared" si="25"/>
        <v>11.942857142857141</v>
      </c>
    </row>
    <row r="15" spans="1:140" ht="27.75" customHeight="1">
      <c r="A15" s="69">
        <v>12</v>
      </c>
      <c r="B15" s="75" t="s">
        <v>62</v>
      </c>
      <c r="C15" s="71">
        <v>1</v>
      </c>
      <c r="D15" s="48">
        <v>2</v>
      </c>
      <c r="E15" s="31"/>
      <c r="F15" s="31"/>
      <c r="G15" s="31">
        <v>1</v>
      </c>
      <c r="H15" s="31">
        <v>7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>
        <v>1</v>
      </c>
      <c r="V15" s="31">
        <v>3.5</v>
      </c>
      <c r="W15" s="31"/>
      <c r="X15" s="31"/>
      <c r="Y15" s="31"/>
      <c r="Z15" s="31"/>
      <c r="AA15" s="31"/>
      <c r="AB15" s="31"/>
      <c r="AC15" s="31">
        <v>1</v>
      </c>
      <c r="AD15" s="31">
        <v>6.6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>
        <v>1</v>
      </c>
      <c r="BD15" s="31">
        <v>7</v>
      </c>
      <c r="BE15" s="31">
        <v>1</v>
      </c>
      <c r="BF15" s="31">
        <v>7</v>
      </c>
      <c r="BG15" s="31"/>
      <c r="BH15" s="12"/>
      <c r="BI15" s="12"/>
      <c r="BJ15" s="12"/>
      <c r="BK15" s="12">
        <v>1</v>
      </c>
      <c r="BL15" s="12">
        <v>7</v>
      </c>
      <c r="BM15" s="12"/>
      <c r="BN15" s="12"/>
      <c r="BO15" s="12"/>
      <c r="BP15" s="12"/>
      <c r="BQ15" s="51">
        <f t="shared" si="2"/>
        <v>7</v>
      </c>
      <c r="BR15" s="51">
        <f t="shared" si="3"/>
        <v>40.1</v>
      </c>
      <c r="BS15" s="52">
        <f t="shared" si="4"/>
        <v>5.728571428571429</v>
      </c>
      <c r="BT15" s="16">
        <v>2</v>
      </c>
      <c r="BU15" s="12">
        <v>7</v>
      </c>
      <c r="BV15" s="12"/>
      <c r="BW15" s="12"/>
      <c r="BX15" s="12"/>
      <c r="BY15" s="12"/>
      <c r="BZ15" s="14">
        <f t="shared" si="5"/>
        <v>2</v>
      </c>
      <c r="CA15" s="14">
        <f t="shared" si="6"/>
        <v>7</v>
      </c>
      <c r="CB15" s="22">
        <f t="shared" si="7"/>
        <v>1</v>
      </c>
      <c r="CC15" s="16">
        <v>1</v>
      </c>
      <c r="CD15" s="12">
        <v>6</v>
      </c>
      <c r="CE15" s="12"/>
      <c r="CF15" s="12"/>
      <c r="CG15" s="12"/>
      <c r="CH15" s="12"/>
      <c r="CI15" s="46"/>
      <c r="CJ15" s="46"/>
      <c r="CK15" s="45"/>
      <c r="CL15" s="45"/>
      <c r="CM15" s="14">
        <f t="shared" si="8"/>
        <v>1</v>
      </c>
      <c r="CN15" s="14">
        <f t="shared" si="9"/>
        <v>6</v>
      </c>
      <c r="CO15" s="22">
        <f t="shared" si="10"/>
        <v>0.8571428571428571</v>
      </c>
      <c r="CP15" s="16">
        <v>1</v>
      </c>
      <c r="CQ15" s="12">
        <v>3.5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4">
        <f t="shared" si="0"/>
        <v>1</v>
      </c>
      <c r="DC15" s="14">
        <f t="shared" si="0"/>
        <v>3.5</v>
      </c>
      <c r="DD15" s="22">
        <f t="shared" si="11"/>
        <v>0.5</v>
      </c>
      <c r="DE15" s="16"/>
      <c r="DF15" s="12"/>
      <c r="DG15" s="12"/>
      <c r="DH15" s="12"/>
      <c r="DI15" s="14">
        <f t="shared" si="12"/>
        <v>0</v>
      </c>
      <c r="DJ15" s="14">
        <f t="shared" si="13"/>
        <v>0</v>
      </c>
      <c r="DK15" s="25">
        <f t="shared" si="14"/>
        <v>0</v>
      </c>
      <c r="DL15" s="16"/>
      <c r="DM15" s="12"/>
      <c r="DN15" s="12"/>
      <c r="DO15" s="12"/>
      <c r="DP15" s="14">
        <f t="shared" si="15"/>
        <v>0</v>
      </c>
      <c r="DQ15" s="14">
        <f t="shared" si="16"/>
        <v>0</v>
      </c>
      <c r="DR15" s="22">
        <f t="shared" si="17"/>
        <v>0</v>
      </c>
      <c r="DS15" s="55"/>
      <c r="DT15" s="15"/>
      <c r="DU15" s="14">
        <f t="shared" si="18"/>
        <v>0</v>
      </c>
      <c r="DV15" s="24"/>
      <c r="DW15" s="15"/>
      <c r="DX15" s="25">
        <f t="shared" si="19"/>
        <v>0</v>
      </c>
      <c r="DY15" s="24"/>
      <c r="DZ15" s="15"/>
      <c r="EA15" s="26">
        <f t="shared" si="20"/>
        <v>0</v>
      </c>
      <c r="EB15" s="30"/>
      <c r="EC15" s="31"/>
      <c r="ED15" s="31">
        <f t="shared" si="21"/>
        <v>0</v>
      </c>
      <c r="EE15" s="31"/>
      <c r="EF15" s="31"/>
      <c r="EG15" s="31">
        <f t="shared" si="22"/>
        <v>0</v>
      </c>
      <c r="EH15" s="23">
        <f t="shared" si="23"/>
        <v>11</v>
      </c>
      <c r="EI15" s="14">
        <f t="shared" si="24"/>
        <v>56.6</v>
      </c>
      <c r="EJ15" s="22">
        <f t="shared" si="25"/>
        <v>8.085714285714285</v>
      </c>
    </row>
    <row r="16" spans="1:140" ht="27.75" customHeight="1">
      <c r="A16" s="69">
        <v>13</v>
      </c>
      <c r="B16" s="75" t="s">
        <v>63</v>
      </c>
      <c r="C16" s="71">
        <v>5</v>
      </c>
      <c r="D16" s="48">
        <v>11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>
        <v>1</v>
      </c>
      <c r="V16" s="31">
        <v>2.6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>
        <v>1</v>
      </c>
      <c r="AJ16" s="31">
        <v>7</v>
      </c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>
        <v>1</v>
      </c>
      <c r="BB16" s="31">
        <v>7</v>
      </c>
      <c r="BC16" s="31"/>
      <c r="BD16" s="31"/>
      <c r="BE16" s="31"/>
      <c r="BF16" s="31"/>
      <c r="BG16" s="31"/>
      <c r="BH16" s="12"/>
      <c r="BI16" s="12"/>
      <c r="BJ16" s="12"/>
      <c r="BK16" s="12"/>
      <c r="BL16" s="12"/>
      <c r="BM16" s="12"/>
      <c r="BN16" s="12"/>
      <c r="BO16" s="12"/>
      <c r="BP16" s="12"/>
      <c r="BQ16" s="51">
        <f t="shared" si="2"/>
        <v>8</v>
      </c>
      <c r="BR16" s="51">
        <f t="shared" si="3"/>
        <v>27.6</v>
      </c>
      <c r="BS16" s="52">
        <f t="shared" si="4"/>
        <v>3.942857142857143</v>
      </c>
      <c r="BT16" s="16">
        <v>2</v>
      </c>
      <c r="BU16" s="12">
        <v>4</v>
      </c>
      <c r="BV16" s="12"/>
      <c r="BW16" s="12"/>
      <c r="BX16" s="12"/>
      <c r="BY16" s="12"/>
      <c r="BZ16" s="14">
        <f t="shared" si="5"/>
        <v>2</v>
      </c>
      <c r="CA16" s="14">
        <f t="shared" si="6"/>
        <v>4</v>
      </c>
      <c r="CB16" s="22">
        <f t="shared" si="7"/>
        <v>0.5714285714285714</v>
      </c>
      <c r="CC16" s="16">
        <v>3</v>
      </c>
      <c r="CD16" s="12">
        <v>7.98</v>
      </c>
      <c r="CE16" s="12">
        <v>1</v>
      </c>
      <c r="CF16" s="12">
        <v>3.5</v>
      </c>
      <c r="CG16" s="12"/>
      <c r="CH16" s="12"/>
      <c r="CI16" s="46"/>
      <c r="CJ16" s="46"/>
      <c r="CK16" s="45"/>
      <c r="CL16" s="45"/>
      <c r="CM16" s="14">
        <f t="shared" si="8"/>
        <v>4</v>
      </c>
      <c r="CN16" s="14">
        <f t="shared" si="9"/>
        <v>11.48</v>
      </c>
      <c r="CO16" s="22">
        <f t="shared" si="10"/>
        <v>1.6400000000000001</v>
      </c>
      <c r="CP16" s="16">
        <v>1</v>
      </c>
      <c r="CQ16" s="12">
        <v>3.5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4">
        <f t="shared" si="0"/>
        <v>1</v>
      </c>
      <c r="DC16" s="14">
        <f t="shared" si="0"/>
        <v>3.5</v>
      </c>
      <c r="DD16" s="22">
        <f t="shared" si="11"/>
        <v>0.5</v>
      </c>
      <c r="DE16" s="16"/>
      <c r="DF16" s="12"/>
      <c r="DG16" s="12"/>
      <c r="DH16" s="12"/>
      <c r="DI16" s="14">
        <f t="shared" si="12"/>
        <v>0</v>
      </c>
      <c r="DJ16" s="14">
        <f t="shared" si="13"/>
        <v>0</v>
      </c>
      <c r="DK16" s="25">
        <f t="shared" si="14"/>
        <v>0</v>
      </c>
      <c r="DL16" s="16"/>
      <c r="DM16" s="12"/>
      <c r="DN16" s="12"/>
      <c r="DO16" s="12"/>
      <c r="DP16" s="14">
        <f t="shared" si="15"/>
        <v>0</v>
      </c>
      <c r="DQ16" s="14">
        <f t="shared" si="16"/>
        <v>0</v>
      </c>
      <c r="DR16" s="22">
        <f t="shared" si="17"/>
        <v>0</v>
      </c>
      <c r="DS16" s="55"/>
      <c r="DT16" s="15"/>
      <c r="DU16" s="14">
        <f t="shared" si="18"/>
        <v>0</v>
      </c>
      <c r="DV16" s="24"/>
      <c r="DW16" s="15"/>
      <c r="DX16" s="25">
        <f t="shared" si="19"/>
        <v>0</v>
      </c>
      <c r="DY16" s="24"/>
      <c r="DZ16" s="15"/>
      <c r="EA16" s="26">
        <f t="shared" si="20"/>
        <v>0</v>
      </c>
      <c r="EB16" s="30"/>
      <c r="EC16" s="31"/>
      <c r="ED16" s="31">
        <f t="shared" si="21"/>
        <v>0</v>
      </c>
      <c r="EE16" s="31"/>
      <c r="EF16" s="31"/>
      <c r="EG16" s="31">
        <f t="shared" si="22"/>
        <v>0</v>
      </c>
      <c r="EH16" s="23">
        <f t="shared" si="23"/>
        <v>15</v>
      </c>
      <c r="EI16" s="14">
        <f t="shared" si="24"/>
        <v>46.58</v>
      </c>
      <c r="EJ16" s="22">
        <f t="shared" si="25"/>
        <v>6.654285714285714</v>
      </c>
    </row>
    <row r="17" spans="1:140" ht="27.75" customHeight="1">
      <c r="A17" s="69">
        <v>14</v>
      </c>
      <c r="B17" s="75" t="s">
        <v>64</v>
      </c>
      <c r="C17" s="71">
        <v>1</v>
      </c>
      <c r="D17" s="48">
        <v>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12"/>
      <c r="BI17" s="12"/>
      <c r="BJ17" s="12"/>
      <c r="BK17" s="12"/>
      <c r="BL17" s="12"/>
      <c r="BM17" s="12"/>
      <c r="BN17" s="12"/>
      <c r="BO17" s="12"/>
      <c r="BP17" s="12"/>
      <c r="BQ17" s="51">
        <f t="shared" si="2"/>
        <v>1</v>
      </c>
      <c r="BR17" s="51">
        <f t="shared" si="3"/>
        <v>7</v>
      </c>
      <c r="BS17" s="52">
        <f t="shared" si="4"/>
        <v>1</v>
      </c>
      <c r="BT17" s="16"/>
      <c r="BU17" s="12"/>
      <c r="BV17" s="12"/>
      <c r="BW17" s="12"/>
      <c r="BX17" s="12"/>
      <c r="BY17" s="12"/>
      <c r="BZ17" s="14">
        <f t="shared" si="5"/>
        <v>0</v>
      </c>
      <c r="CA17" s="14">
        <f t="shared" si="6"/>
        <v>0</v>
      </c>
      <c r="CB17" s="22">
        <f t="shared" si="7"/>
        <v>0</v>
      </c>
      <c r="CC17" s="16">
        <v>1</v>
      </c>
      <c r="CD17" s="12">
        <v>7</v>
      </c>
      <c r="CE17" s="12"/>
      <c r="CF17" s="12"/>
      <c r="CG17" s="12"/>
      <c r="CH17" s="12"/>
      <c r="CI17" s="46"/>
      <c r="CJ17" s="46"/>
      <c r="CK17" s="45"/>
      <c r="CL17" s="45"/>
      <c r="CM17" s="14">
        <f t="shared" si="8"/>
        <v>1</v>
      </c>
      <c r="CN17" s="14">
        <f t="shared" si="9"/>
        <v>7</v>
      </c>
      <c r="CO17" s="22">
        <f t="shared" si="10"/>
        <v>1</v>
      </c>
      <c r="CP17" s="16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4">
        <f t="shared" si="0"/>
        <v>0</v>
      </c>
      <c r="DC17" s="14">
        <f t="shared" si="0"/>
        <v>0</v>
      </c>
      <c r="DD17" s="22">
        <f t="shared" si="11"/>
        <v>0</v>
      </c>
      <c r="DE17" s="16"/>
      <c r="DF17" s="12"/>
      <c r="DG17" s="12"/>
      <c r="DH17" s="12"/>
      <c r="DI17" s="14">
        <f t="shared" si="12"/>
        <v>0</v>
      </c>
      <c r="DJ17" s="14">
        <f t="shared" si="13"/>
        <v>0</v>
      </c>
      <c r="DK17" s="25">
        <f t="shared" si="14"/>
        <v>0</v>
      </c>
      <c r="DL17" s="16"/>
      <c r="DM17" s="12"/>
      <c r="DN17" s="12"/>
      <c r="DO17" s="12"/>
      <c r="DP17" s="14">
        <f t="shared" si="15"/>
        <v>0</v>
      </c>
      <c r="DQ17" s="14">
        <f t="shared" si="16"/>
        <v>0</v>
      </c>
      <c r="DR17" s="22">
        <f t="shared" si="17"/>
        <v>0</v>
      </c>
      <c r="DS17" s="55"/>
      <c r="DT17" s="15"/>
      <c r="DU17" s="14">
        <f t="shared" si="18"/>
        <v>0</v>
      </c>
      <c r="DV17" s="24"/>
      <c r="DW17" s="15"/>
      <c r="DX17" s="25">
        <f t="shared" si="19"/>
        <v>0</v>
      </c>
      <c r="DY17" s="24"/>
      <c r="DZ17" s="15"/>
      <c r="EA17" s="26">
        <f t="shared" si="20"/>
        <v>0</v>
      </c>
      <c r="EB17" s="30"/>
      <c r="EC17" s="31"/>
      <c r="ED17" s="31">
        <f t="shared" si="21"/>
        <v>0</v>
      </c>
      <c r="EE17" s="31"/>
      <c r="EF17" s="31"/>
      <c r="EG17" s="31">
        <f t="shared" si="22"/>
        <v>0</v>
      </c>
      <c r="EH17" s="23">
        <f t="shared" si="23"/>
        <v>2</v>
      </c>
      <c r="EI17" s="14">
        <f t="shared" si="24"/>
        <v>14</v>
      </c>
      <c r="EJ17" s="22">
        <f t="shared" si="25"/>
        <v>2</v>
      </c>
    </row>
    <row r="18" spans="1:140" ht="27.75" customHeight="1">
      <c r="A18" s="69">
        <v>15</v>
      </c>
      <c r="B18" s="75" t="s">
        <v>65</v>
      </c>
      <c r="C18" s="71"/>
      <c r="D18" s="4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>
        <v>1</v>
      </c>
      <c r="BF18" s="31">
        <v>7</v>
      </c>
      <c r="BG18" s="31"/>
      <c r="BH18" s="12"/>
      <c r="BI18" s="12"/>
      <c r="BJ18" s="12"/>
      <c r="BK18" s="12"/>
      <c r="BL18" s="12"/>
      <c r="BM18" s="12"/>
      <c r="BN18" s="12"/>
      <c r="BO18" s="12"/>
      <c r="BP18" s="12"/>
      <c r="BQ18" s="51">
        <f t="shared" si="2"/>
        <v>1</v>
      </c>
      <c r="BR18" s="51">
        <f t="shared" si="3"/>
        <v>7</v>
      </c>
      <c r="BS18" s="52">
        <f t="shared" si="4"/>
        <v>1</v>
      </c>
      <c r="BT18" s="16"/>
      <c r="BU18" s="12"/>
      <c r="BV18" s="12"/>
      <c r="BW18" s="12"/>
      <c r="BX18" s="12"/>
      <c r="BY18" s="12"/>
      <c r="BZ18" s="14">
        <f t="shared" si="5"/>
        <v>0</v>
      </c>
      <c r="CA18" s="14">
        <f t="shared" si="6"/>
        <v>0</v>
      </c>
      <c r="CB18" s="22">
        <f t="shared" si="7"/>
        <v>0</v>
      </c>
      <c r="CC18" s="16">
        <v>1</v>
      </c>
      <c r="CD18" s="12">
        <v>6</v>
      </c>
      <c r="CE18" s="12"/>
      <c r="CF18" s="12"/>
      <c r="CG18" s="12"/>
      <c r="CH18" s="12"/>
      <c r="CI18" s="46"/>
      <c r="CJ18" s="46"/>
      <c r="CK18" s="45"/>
      <c r="CL18" s="45"/>
      <c r="CM18" s="14">
        <f t="shared" si="8"/>
        <v>1</v>
      </c>
      <c r="CN18" s="14">
        <f t="shared" si="9"/>
        <v>6</v>
      </c>
      <c r="CO18" s="22">
        <f t="shared" si="10"/>
        <v>0.8571428571428571</v>
      </c>
      <c r="CP18" s="16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4">
        <f t="shared" si="0"/>
        <v>0</v>
      </c>
      <c r="DC18" s="14">
        <f t="shared" si="0"/>
        <v>0</v>
      </c>
      <c r="DD18" s="22">
        <f t="shared" si="11"/>
        <v>0</v>
      </c>
      <c r="DE18" s="16"/>
      <c r="DF18" s="12"/>
      <c r="DG18" s="12"/>
      <c r="DH18" s="12"/>
      <c r="DI18" s="14">
        <f t="shared" si="12"/>
        <v>0</v>
      </c>
      <c r="DJ18" s="14">
        <f t="shared" si="13"/>
        <v>0</v>
      </c>
      <c r="DK18" s="25">
        <f t="shared" si="14"/>
        <v>0</v>
      </c>
      <c r="DL18" s="16"/>
      <c r="DM18" s="12"/>
      <c r="DN18" s="12"/>
      <c r="DO18" s="12"/>
      <c r="DP18" s="14">
        <f t="shared" si="15"/>
        <v>0</v>
      </c>
      <c r="DQ18" s="14">
        <f t="shared" si="16"/>
        <v>0</v>
      </c>
      <c r="DR18" s="22">
        <f t="shared" si="17"/>
        <v>0</v>
      </c>
      <c r="DS18" s="55"/>
      <c r="DT18" s="15"/>
      <c r="DU18" s="14">
        <f t="shared" si="18"/>
        <v>0</v>
      </c>
      <c r="DV18" s="24"/>
      <c r="DW18" s="15"/>
      <c r="DX18" s="25">
        <f t="shared" si="19"/>
        <v>0</v>
      </c>
      <c r="DY18" s="24"/>
      <c r="DZ18" s="15"/>
      <c r="EA18" s="26">
        <f t="shared" si="20"/>
        <v>0</v>
      </c>
      <c r="EB18" s="30"/>
      <c r="EC18" s="31"/>
      <c r="ED18" s="31">
        <f t="shared" si="21"/>
        <v>0</v>
      </c>
      <c r="EE18" s="31"/>
      <c r="EF18" s="31"/>
      <c r="EG18" s="31">
        <f t="shared" si="22"/>
        <v>0</v>
      </c>
      <c r="EH18" s="23">
        <f t="shared" si="23"/>
        <v>2</v>
      </c>
      <c r="EI18" s="14">
        <f t="shared" si="24"/>
        <v>13</v>
      </c>
      <c r="EJ18" s="22">
        <f t="shared" si="25"/>
        <v>1.8571428571428572</v>
      </c>
    </row>
    <row r="19" spans="1:140" ht="27.75" customHeight="1">
      <c r="A19" s="69">
        <v>16</v>
      </c>
      <c r="B19" s="75" t="s">
        <v>66</v>
      </c>
      <c r="C19" s="71"/>
      <c r="D19" s="4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12"/>
      <c r="BI19" s="12"/>
      <c r="BJ19" s="12"/>
      <c r="BK19" s="12"/>
      <c r="BL19" s="12"/>
      <c r="BM19" s="12"/>
      <c r="BN19" s="12"/>
      <c r="BO19" s="12"/>
      <c r="BP19" s="12"/>
      <c r="BQ19" s="51">
        <f t="shared" si="2"/>
        <v>0</v>
      </c>
      <c r="BR19" s="51">
        <f t="shared" si="3"/>
        <v>0</v>
      </c>
      <c r="BS19" s="52">
        <f t="shared" si="4"/>
        <v>0</v>
      </c>
      <c r="BT19" s="16"/>
      <c r="BU19" s="12"/>
      <c r="BV19" s="12"/>
      <c r="BW19" s="12"/>
      <c r="BX19" s="12"/>
      <c r="BY19" s="12"/>
      <c r="BZ19" s="14">
        <f t="shared" si="5"/>
        <v>0</v>
      </c>
      <c r="CA19" s="14">
        <f t="shared" si="6"/>
        <v>0</v>
      </c>
      <c r="CB19" s="22">
        <f t="shared" si="7"/>
        <v>0</v>
      </c>
      <c r="CC19" s="16"/>
      <c r="CD19" s="12"/>
      <c r="CE19" s="12"/>
      <c r="CF19" s="12"/>
      <c r="CG19" s="12"/>
      <c r="CH19" s="12"/>
      <c r="CI19" s="46"/>
      <c r="CJ19" s="46"/>
      <c r="CK19" s="45"/>
      <c r="CL19" s="45"/>
      <c r="CM19" s="14">
        <f t="shared" si="8"/>
        <v>0</v>
      </c>
      <c r="CN19" s="14">
        <f t="shared" si="9"/>
        <v>0</v>
      </c>
      <c r="CO19" s="22">
        <f t="shared" si="10"/>
        <v>0</v>
      </c>
      <c r="CP19" s="16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4">
        <f t="shared" si="0"/>
        <v>0</v>
      </c>
      <c r="DC19" s="14">
        <f t="shared" si="0"/>
        <v>0</v>
      </c>
      <c r="DD19" s="22">
        <f t="shared" si="11"/>
        <v>0</v>
      </c>
      <c r="DE19" s="16"/>
      <c r="DF19" s="12"/>
      <c r="DG19" s="12"/>
      <c r="DH19" s="12"/>
      <c r="DI19" s="14">
        <f t="shared" si="12"/>
        <v>0</v>
      </c>
      <c r="DJ19" s="14">
        <f t="shared" si="13"/>
        <v>0</v>
      </c>
      <c r="DK19" s="25">
        <f t="shared" si="14"/>
        <v>0</v>
      </c>
      <c r="DL19" s="16"/>
      <c r="DM19" s="12"/>
      <c r="DN19" s="12"/>
      <c r="DO19" s="12"/>
      <c r="DP19" s="14">
        <f t="shared" si="15"/>
        <v>0</v>
      </c>
      <c r="DQ19" s="14">
        <f t="shared" si="16"/>
        <v>0</v>
      </c>
      <c r="DR19" s="22">
        <f t="shared" si="17"/>
        <v>0</v>
      </c>
      <c r="DS19" s="55"/>
      <c r="DT19" s="15"/>
      <c r="DU19" s="14">
        <f t="shared" si="18"/>
        <v>0</v>
      </c>
      <c r="DV19" s="24"/>
      <c r="DW19" s="15"/>
      <c r="DX19" s="25">
        <f t="shared" si="19"/>
        <v>0</v>
      </c>
      <c r="DY19" s="24"/>
      <c r="DZ19" s="15"/>
      <c r="EA19" s="26">
        <f t="shared" si="20"/>
        <v>0</v>
      </c>
      <c r="EB19" s="30"/>
      <c r="EC19" s="31"/>
      <c r="ED19" s="31">
        <f t="shared" si="21"/>
        <v>0</v>
      </c>
      <c r="EE19" s="31"/>
      <c r="EF19" s="31"/>
      <c r="EG19" s="31">
        <f t="shared" si="22"/>
        <v>0</v>
      </c>
      <c r="EH19" s="23">
        <f t="shared" si="23"/>
        <v>0</v>
      </c>
      <c r="EI19" s="14">
        <f t="shared" si="24"/>
        <v>0</v>
      </c>
      <c r="EJ19" s="22">
        <f t="shared" si="25"/>
        <v>0</v>
      </c>
    </row>
    <row r="20" spans="1:140" ht="27.75" customHeight="1">
      <c r="A20" s="69">
        <v>17</v>
      </c>
      <c r="B20" s="75" t="s">
        <v>67</v>
      </c>
      <c r="C20" s="71">
        <v>9</v>
      </c>
      <c r="D20" s="48">
        <v>31.5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v>1</v>
      </c>
      <c r="V20" s="31">
        <v>4</v>
      </c>
      <c r="W20" s="31"/>
      <c r="X20" s="31"/>
      <c r="Y20" s="31"/>
      <c r="Z20" s="31"/>
      <c r="AA20" s="31"/>
      <c r="AB20" s="31"/>
      <c r="AC20" s="31">
        <v>1</v>
      </c>
      <c r="AD20" s="31">
        <v>7</v>
      </c>
      <c r="AE20" s="31"/>
      <c r="AF20" s="31"/>
      <c r="AG20" s="31">
        <v>1</v>
      </c>
      <c r="AH20" s="31">
        <v>3.5</v>
      </c>
      <c r="AI20" s="31">
        <v>2</v>
      </c>
      <c r="AJ20" s="31">
        <v>14</v>
      </c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>
        <v>1</v>
      </c>
      <c r="BF20" s="31">
        <v>7</v>
      </c>
      <c r="BG20" s="31"/>
      <c r="BH20" s="12"/>
      <c r="BI20" s="12"/>
      <c r="BJ20" s="12"/>
      <c r="BK20" s="12"/>
      <c r="BL20" s="12"/>
      <c r="BM20" s="12"/>
      <c r="BN20" s="12"/>
      <c r="BO20" s="12"/>
      <c r="BP20" s="12"/>
      <c r="BQ20" s="51">
        <f t="shared" si="2"/>
        <v>15</v>
      </c>
      <c r="BR20" s="51">
        <f t="shared" si="3"/>
        <v>67</v>
      </c>
      <c r="BS20" s="52">
        <f t="shared" si="4"/>
        <v>9.571428571428571</v>
      </c>
      <c r="BT20" s="16">
        <v>2</v>
      </c>
      <c r="BU20" s="12">
        <v>12</v>
      </c>
      <c r="BV20" s="12"/>
      <c r="BW20" s="12"/>
      <c r="BX20" s="12"/>
      <c r="BY20" s="12"/>
      <c r="BZ20" s="14">
        <f t="shared" si="5"/>
        <v>2</v>
      </c>
      <c r="CA20" s="14">
        <f t="shared" si="6"/>
        <v>12</v>
      </c>
      <c r="CB20" s="22">
        <f t="shared" si="7"/>
        <v>1.7142857142857142</v>
      </c>
      <c r="CC20" s="16">
        <v>4</v>
      </c>
      <c r="CD20" s="12">
        <v>8</v>
      </c>
      <c r="CE20" s="12"/>
      <c r="CF20" s="12"/>
      <c r="CG20" s="12"/>
      <c r="CH20" s="12"/>
      <c r="CI20" s="46">
        <v>1</v>
      </c>
      <c r="CJ20" s="46">
        <v>1.5</v>
      </c>
      <c r="CK20" s="46">
        <v>1</v>
      </c>
      <c r="CL20" s="46">
        <v>2</v>
      </c>
      <c r="CM20" s="14">
        <f t="shared" si="8"/>
        <v>6</v>
      </c>
      <c r="CN20" s="14">
        <f t="shared" si="9"/>
        <v>11.5</v>
      </c>
      <c r="CO20" s="22">
        <f t="shared" si="10"/>
        <v>1.6428571428571428</v>
      </c>
      <c r="CP20" s="16">
        <v>4</v>
      </c>
      <c r="CQ20" s="12">
        <v>11</v>
      </c>
      <c r="CR20" s="12"/>
      <c r="CS20" s="12"/>
      <c r="CT20" s="12"/>
      <c r="CU20" s="12"/>
      <c r="CV20" s="12">
        <v>2</v>
      </c>
      <c r="CW20" s="12">
        <v>7</v>
      </c>
      <c r="CX20" s="12"/>
      <c r="CY20" s="12"/>
      <c r="CZ20" s="12"/>
      <c r="DA20" s="12"/>
      <c r="DB20" s="14">
        <f t="shared" si="0"/>
        <v>6</v>
      </c>
      <c r="DC20" s="14">
        <f t="shared" si="0"/>
        <v>18</v>
      </c>
      <c r="DD20" s="22">
        <f t="shared" si="11"/>
        <v>2.5714285714285716</v>
      </c>
      <c r="DE20" s="16">
        <v>1</v>
      </c>
      <c r="DF20" s="12">
        <v>7</v>
      </c>
      <c r="DG20" s="12"/>
      <c r="DH20" s="12"/>
      <c r="DI20" s="14">
        <f t="shared" si="12"/>
        <v>1</v>
      </c>
      <c r="DJ20" s="14">
        <f t="shared" si="13"/>
        <v>7</v>
      </c>
      <c r="DK20" s="25">
        <f t="shared" si="14"/>
        <v>1</v>
      </c>
      <c r="DL20" s="16"/>
      <c r="DM20" s="12"/>
      <c r="DN20" s="12">
        <v>4</v>
      </c>
      <c r="DO20" s="12">
        <v>11</v>
      </c>
      <c r="DP20" s="14">
        <f t="shared" si="15"/>
        <v>4</v>
      </c>
      <c r="DQ20" s="14">
        <f t="shared" si="16"/>
        <v>11</v>
      </c>
      <c r="DR20" s="22">
        <f t="shared" si="17"/>
        <v>1.5714285714285714</v>
      </c>
      <c r="DS20" s="55">
        <v>2</v>
      </c>
      <c r="DT20" s="15">
        <v>7</v>
      </c>
      <c r="DU20" s="14">
        <f t="shared" si="18"/>
        <v>1</v>
      </c>
      <c r="DV20" s="24"/>
      <c r="DW20" s="15"/>
      <c r="DX20" s="25">
        <f t="shared" si="19"/>
        <v>0</v>
      </c>
      <c r="DY20" s="24">
        <v>1</v>
      </c>
      <c r="DZ20" s="15">
        <v>3.5</v>
      </c>
      <c r="EA20" s="26">
        <f t="shared" si="20"/>
        <v>0.5</v>
      </c>
      <c r="EB20" s="30"/>
      <c r="EC20" s="31"/>
      <c r="ED20" s="31">
        <f t="shared" si="21"/>
        <v>0</v>
      </c>
      <c r="EE20" s="31"/>
      <c r="EF20" s="31"/>
      <c r="EG20" s="31">
        <f t="shared" si="22"/>
        <v>0</v>
      </c>
      <c r="EH20" s="23">
        <f t="shared" si="23"/>
        <v>37</v>
      </c>
      <c r="EI20" s="14">
        <f t="shared" si="24"/>
        <v>137</v>
      </c>
      <c r="EJ20" s="22">
        <f t="shared" si="25"/>
        <v>19.571428571428573</v>
      </c>
    </row>
    <row r="21" spans="1:140" ht="27.75" customHeight="1">
      <c r="A21" s="69">
        <v>18</v>
      </c>
      <c r="B21" s="75" t="s">
        <v>68</v>
      </c>
      <c r="C21" s="71">
        <v>5</v>
      </c>
      <c r="D21" s="48">
        <v>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12"/>
      <c r="BI21" s="12"/>
      <c r="BJ21" s="12"/>
      <c r="BK21" s="12"/>
      <c r="BL21" s="12"/>
      <c r="BM21" s="12"/>
      <c r="BN21" s="12"/>
      <c r="BO21" s="12"/>
      <c r="BP21" s="12"/>
      <c r="BQ21" s="51">
        <f t="shared" si="2"/>
        <v>5</v>
      </c>
      <c r="BR21" s="51">
        <f t="shared" si="3"/>
        <v>7</v>
      </c>
      <c r="BS21" s="52">
        <f t="shared" si="4"/>
        <v>1</v>
      </c>
      <c r="BT21" s="16">
        <v>1</v>
      </c>
      <c r="BU21" s="12">
        <v>6</v>
      </c>
      <c r="BV21" s="12"/>
      <c r="BW21" s="12"/>
      <c r="BX21" s="12"/>
      <c r="BY21" s="12"/>
      <c r="BZ21" s="14">
        <f t="shared" si="5"/>
        <v>1</v>
      </c>
      <c r="CA21" s="14">
        <f t="shared" si="6"/>
        <v>6</v>
      </c>
      <c r="CB21" s="22">
        <f t="shared" si="7"/>
        <v>0.8571428571428571</v>
      </c>
      <c r="CC21" s="16">
        <v>3</v>
      </c>
      <c r="CD21" s="12">
        <v>9</v>
      </c>
      <c r="CE21" s="12"/>
      <c r="CF21" s="12"/>
      <c r="CG21" s="12"/>
      <c r="CH21" s="12"/>
      <c r="CI21" s="46"/>
      <c r="CJ21" s="46"/>
      <c r="CK21" s="46"/>
      <c r="CL21" s="46"/>
      <c r="CM21" s="14">
        <f t="shared" si="8"/>
        <v>3</v>
      </c>
      <c r="CN21" s="14">
        <f t="shared" si="9"/>
        <v>9</v>
      </c>
      <c r="CO21" s="22">
        <f t="shared" si="10"/>
        <v>1.2857142857142858</v>
      </c>
      <c r="CP21" s="16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4">
        <f aca="true" t="shared" si="26" ref="DB21:DC42">CP21+CR21+CT21+CV21+CX21+CZ21</f>
        <v>0</v>
      </c>
      <c r="DC21" s="14">
        <f t="shared" si="26"/>
        <v>0</v>
      </c>
      <c r="DD21" s="22">
        <f t="shared" si="11"/>
        <v>0</v>
      </c>
      <c r="DE21" s="16"/>
      <c r="DF21" s="12"/>
      <c r="DG21" s="12"/>
      <c r="DH21" s="12"/>
      <c r="DI21" s="14">
        <f t="shared" si="12"/>
        <v>0</v>
      </c>
      <c r="DJ21" s="14">
        <f t="shared" si="13"/>
        <v>0</v>
      </c>
      <c r="DK21" s="25">
        <f t="shared" si="14"/>
        <v>0</v>
      </c>
      <c r="DL21" s="16"/>
      <c r="DM21" s="12"/>
      <c r="DN21" s="12"/>
      <c r="DO21" s="12"/>
      <c r="DP21" s="14">
        <f t="shared" si="15"/>
        <v>0</v>
      </c>
      <c r="DQ21" s="14">
        <f t="shared" si="16"/>
        <v>0</v>
      </c>
      <c r="DR21" s="22">
        <f t="shared" si="17"/>
        <v>0</v>
      </c>
      <c r="DS21" s="55"/>
      <c r="DT21" s="15"/>
      <c r="DU21" s="14">
        <f t="shared" si="18"/>
        <v>0</v>
      </c>
      <c r="DV21" s="24"/>
      <c r="DW21" s="15"/>
      <c r="DX21" s="25">
        <f t="shared" si="19"/>
        <v>0</v>
      </c>
      <c r="DY21" s="24"/>
      <c r="DZ21" s="15"/>
      <c r="EA21" s="26">
        <f t="shared" si="20"/>
        <v>0</v>
      </c>
      <c r="EB21" s="30"/>
      <c r="EC21" s="31"/>
      <c r="ED21" s="31">
        <f t="shared" si="21"/>
        <v>0</v>
      </c>
      <c r="EE21" s="31"/>
      <c r="EF21" s="31"/>
      <c r="EG21" s="31">
        <f t="shared" si="22"/>
        <v>0</v>
      </c>
      <c r="EH21" s="23">
        <f t="shared" si="23"/>
        <v>9</v>
      </c>
      <c r="EI21" s="14">
        <f t="shared" si="24"/>
        <v>22</v>
      </c>
      <c r="EJ21" s="22">
        <f t="shared" si="25"/>
        <v>3.142857142857143</v>
      </c>
    </row>
    <row r="22" spans="1:140" ht="27.75" customHeight="1">
      <c r="A22" s="69">
        <v>19</v>
      </c>
      <c r="B22" s="75" t="s">
        <v>69</v>
      </c>
      <c r="C22" s="71"/>
      <c r="D22" s="4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12"/>
      <c r="BI22" s="12"/>
      <c r="BJ22" s="12"/>
      <c r="BK22" s="12"/>
      <c r="BL22" s="12"/>
      <c r="BM22" s="12"/>
      <c r="BN22" s="12"/>
      <c r="BO22" s="12"/>
      <c r="BP22" s="12"/>
      <c r="BQ22" s="51">
        <f t="shared" si="2"/>
        <v>0</v>
      </c>
      <c r="BR22" s="51">
        <f t="shared" si="3"/>
        <v>0</v>
      </c>
      <c r="BS22" s="52">
        <f t="shared" si="4"/>
        <v>0</v>
      </c>
      <c r="BT22" s="16"/>
      <c r="BU22" s="12"/>
      <c r="BV22" s="12"/>
      <c r="BW22" s="12"/>
      <c r="BX22" s="12"/>
      <c r="BY22" s="12"/>
      <c r="BZ22" s="14">
        <f t="shared" si="5"/>
        <v>0</v>
      </c>
      <c r="CA22" s="14">
        <f t="shared" si="6"/>
        <v>0</v>
      </c>
      <c r="CB22" s="22">
        <f t="shared" si="7"/>
        <v>0</v>
      </c>
      <c r="CC22" s="16"/>
      <c r="CD22" s="12"/>
      <c r="CE22" s="12"/>
      <c r="CF22" s="12"/>
      <c r="CG22" s="12"/>
      <c r="CH22" s="12"/>
      <c r="CI22" s="46"/>
      <c r="CJ22" s="46"/>
      <c r="CK22" s="46"/>
      <c r="CL22" s="46"/>
      <c r="CM22" s="14">
        <f t="shared" si="8"/>
        <v>0</v>
      </c>
      <c r="CN22" s="14">
        <f t="shared" si="9"/>
        <v>0</v>
      </c>
      <c r="CO22" s="22">
        <f t="shared" si="10"/>
        <v>0</v>
      </c>
      <c r="CP22" s="16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4">
        <f t="shared" si="26"/>
        <v>0</v>
      </c>
      <c r="DC22" s="14">
        <f t="shared" si="26"/>
        <v>0</v>
      </c>
      <c r="DD22" s="22">
        <f t="shared" si="11"/>
        <v>0</v>
      </c>
      <c r="DE22" s="16"/>
      <c r="DF22" s="12"/>
      <c r="DG22" s="12"/>
      <c r="DH22" s="12"/>
      <c r="DI22" s="14">
        <f t="shared" si="12"/>
        <v>0</v>
      </c>
      <c r="DJ22" s="14">
        <f t="shared" si="13"/>
        <v>0</v>
      </c>
      <c r="DK22" s="25">
        <f t="shared" si="14"/>
        <v>0</v>
      </c>
      <c r="DL22" s="16"/>
      <c r="DM22" s="12"/>
      <c r="DN22" s="12"/>
      <c r="DO22" s="12"/>
      <c r="DP22" s="14">
        <f t="shared" si="15"/>
        <v>0</v>
      </c>
      <c r="DQ22" s="14">
        <f t="shared" si="16"/>
        <v>0</v>
      </c>
      <c r="DR22" s="22">
        <f t="shared" si="17"/>
        <v>0</v>
      </c>
      <c r="DS22" s="55"/>
      <c r="DT22" s="15"/>
      <c r="DU22" s="14">
        <f t="shared" si="18"/>
        <v>0</v>
      </c>
      <c r="DV22" s="24"/>
      <c r="DW22" s="15"/>
      <c r="DX22" s="25">
        <f t="shared" si="19"/>
        <v>0</v>
      </c>
      <c r="DY22" s="24"/>
      <c r="DZ22" s="15"/>
      <c r="EA22" s="26">
        <f t="shared" si="20"/>
        <v>0</v>
      </c>
      <c r="EB22" s="30"/>
      <c r="EC22" s="31"/>
      <c r="ED22" s="31">
        <f t="shared" si="21"/>
        <v>0</v>
      </c>
      <c r="EE22" s="31"/>
      <c r="EF22" s="31"/>
      <c r="EG22" s="31">
        <f t="shared" si="22"/>
        <v>0</v>
      </c>
      <c r="EH22" s="23">
        <f t="shared" si="23"/>
        <v>0</v>
      </c>
      <c r="EI22" s="14">
        <f t="shared" si="24"/>
        <v>0</v>
      </c>
      <c r="EJ22" s="22">
        <f t="shared" si="25"/>
        <v>0</v>
      </c>
    </row>
    <row r="23" spans="1:140" ht="27.75" customHeight="1">
      <c r="A23" s="69">
        <v>20</v>
      </c>
      <c r="B23" s="75" t="s">
        <v>70</v>
      </c>
      <c r="C23" s="71">
        <v>4</v>
      </c>
      <c r="D23" s="48">
        <v>5.6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12"/>
      <c r="BI23" s="12"/>
      <c r="BJ23" s="12"/>
      <c r="BK23" s="12"/>
      <c r="BL23" s="12"/>
      <c r="BM23" s="12"/>
      <c r="BN23" s="12"/>
      <c r="BO23" s="12"/>
      <c r="BP23" s="12"/>
      <c r="BQ23" s="51">
        <f t="shared" si="2"/>
        <v>4</v>
      </c>
      <c r="BR23" s="51">
        <f t="shared" si="3"/>
        <v>5.6</v>
      </c>
      <c r="BS23" s="52">
        <f t="shared" si="4"/>
        <v>0.7999999999999999</v>
      </c>
      <c r="BT23" s="16"/>
      <c r="BU23" s="12"/>
      <c r="BV23" s="12"/>
      <c r="BW23" s="12"/>
      <c r="BX23" s="12"/>
      <c r="BY23" s="12"/>
      <c r="BZ23" s="14">
        <f t="shared" si="5"/>
        <v>0</v>
      </c>
      <c r="CA23" s="14">
        <f t="shared" si="6"/>
        <v>0</v>
      </c>
      <c r="CB23" s="22">
        <f t="shared" si="7"/>
        <v>0</v>
      </c>
      <c r="CC23" s="16">
        <v>1</v>
      </c>
      <c r="CD23" s="12">
        <v>5</v>
      </c>
      <c r="CE23" s="12"/>
      <c r="CF23" s="12"/>
      <c r="CG23" s="12"/>
      <c r="CH23" s="12"/>
      <c r="CI23" s="46"/>
      <c r="CJ23" s="46"/>
      <c r="CK23" s="46"/>
      <c r="CL23" s="46"/>
      <c r="CM23" s="14">
        <f t="shared" si="8"/>
        <v>1</v>
      </c>
      <c r="CN23" s="14">
        <f t="shared" si="9"/>
        <v>5</v>
      </c>
      <c r="CO23" s="22">
        <f t="shared" si="10"/>
        <v>0.7142857142857143</v>
      </c>
      <c r="CP23" s="16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4">
        <f t="shared" si="26"/>
        <v>0</v>
      </c>
      <c r="DC23" s="14">
        <f t="shared" si="26"/>
        <v>0</v>
      </c>
      <c r="DD23" s="22">
        <f t="shared" si="11"/>
        <v>0</v>
      </c>
      <c r="DE23" s="16"/>
      <c r="DF23" s="12"/>
      <c r="DG23" s="12"/>
      <c r="DH23" s="12"/>
      <c r="DI23" s="14">
        <f t="shared" si="12"/>
        <v>0</v>
      </c>
      <c r="DJ23" s="14">
        <f t="shared" si="13"/>
        <v>0</v>
      </c>
      <c r="DK23" s="25">
        <f t="shared" si="14"/>
        <v>0</v>
      </c>
      <c r="DL23" s="16"/>
      <c r="DM23" s="12"/>
      <c r="DN23" s="12"/>
      <c r="DO23" s="12"/>
      <c r="DP23" s="14">
        <f t="shared" si="15"/>
        <v>0</v>
      </c>
      <c r="DQ23" s="14">
        <f t="shared" si="16"/>
        <v>0</v>
      </c>
      <c r="DR23" s="22">
        <f t="shared" si="17"/>
        <v>0</v>
      </c>
      <c r="DS23" s="55"/>
      <c r="DT23" s="15"/>
      <c r="DU23" s="14">
        <f t="shared" si="18"/>
        <v>0</v>
      </c>
      <c r="DV23" s="24"/>
      <c r="DW23" s="15"/>
      <c r="DX23" s="25">
        <f t="shared" si="19"/>
        <v>0</v>
      </c>
      <c r="DY23" s="24"/>
      <c r="DZ23" s="15"/>
      <c r="EA23" s="26">
        <f t="shared" si="20"/>
        <v>0</v>
      </c>
      <c r="EB23" s="30"/>
      <c r="EC23" s="31"/>
      <c r="ED23" s="31">
        <f t="shared" si="21"/>
        <v>0</v>
      </c>
      <c r="EE23" s="31"/>
      <c r="EF23" s="31"/>
      <c r="EG23" s="31">
        <f t="shared" si="22"/>
        <v>0</v>
      </c>
      <c r="EH23" s="23">
        <f t="shared" si="23"/>
        <v>5</v>
      </c>
      <c r="EI23" s="14">
        <f t="shared" si="24"/>
        <v>10.6</v>
      </c>
      <c r="EJ23" s="22">
        <f t="shared" si="25"/>
        <v>1.5142857142857142</v>
      </c>
    </row>
    <row r="24" spans="1:140" ht="27.75" customHeight="1">
      <c r="A24" s="69">
        <v>21</v>
      </c>
      <c r="B24" s="75" t="s">
        <v>71</v>
      </c>
      <c r="C24" s="71">
        <v>6</v>
      </c>
      <c r="D24" s="48">
        <v>14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v>1</v>
      </c>
      <c r="Z24" s="31">
        <v>7</v>
      </c>
      <c r="AA24" s="31"/>
      <c r="AB24" s="31"/>
      <c r="AC24" s="31">
        <v>1</v>
      </c>
      <c r="AD24" s="31">
        <v>3.8</v>
      </c>
      <c r="AE24" s="29"/>
      <c r="AF24" s="29"/>
      <c r="AG24" s="31">
        <v>1</v>
      </c>
      <c r="AH24" s="31">
        <v>3.5</v>
      </c>
      <c r="AI24" s="31"/>
      <c r="AJ24" s="31"/>
      <c r="AK24" s="31"/>
      <c r="AL24" s="31"/>
      <c r="AM24" s="31"/>
      <c r="AN24" s="31"/>
      <c r="AO24" s="31"/>
      <c r="AP24" s="31"/>
      <c r="AQ24" s="31">
        <v>1</v>
      </c>
      <c r="AR24" s="31">
        <v>3.5</v>
      </c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12"/>
      <c r="BI24" s="12">
        <v>1</v>
      </c>
      <c r="BJ24" s="12">
        <v>7</v>
      </c>
      <c r="BK24" s="12">
        <v>1</v>
      </c>
      <c r="BL24" s="12">
        <v>7</v>
      </c>
      <c r="BM24" s="12"/>
      <c r="BN24" s="12"/>
      <c r="BO24" s="12"/>
      <c r="BP24" s="12"/>
      <c r="BQ24" s="51">
        <f t="shared" si="2"/>
        <v>12</v>
      </c>
      <c r="BR24" s="51">
        <f t="shared" si="3"/>
        <v>45.8</v>
      </c>
      <c r="BS24" s="52">
        <f t="shared" si="4"/>
        <v>6.542857142857143</v>
      </c>
      <c r="BT24" s="16">
        <v>4</v>
      </c>
      <c r="BU24" s="12">
        <v>11.2</v>
      </c>
      <c r="BV24" s="12"/>
      <c r="BW24" s="12"/>
      <c r="BX24" s="12"/>
      <c r="BY24" s="12"/>
      <c r="BZ24" s="14">
        <f t="shared" si="5"/>
        <v>4</v>
      </c>
      <c r="CA24" s="14">
        <f t="shared" si="6"/>
        <v>11.2</v>
      </c>
      <c r="CB24" s="22">
        <f t="shared" si="7"/>
        <v>1.5999999999999999</v>
      </c>
      <c r="CC24" s="16">
        <v>4</v>
      </c>
      <c r="CD24" s="12">
        <v>10.5</v>
      </c>
      <c r="CE24" s="12"/>
      <c r="CF24" s="12"/>
      <c r="CG24" s="12">
        <v>1</v>
      </c>
      <c r="CH24" s="12">
        <v>7</v>
      </c>
      <c r="CI24" s="46"/>
      <c r="CJ24" s="46"/>
      <c r="CK24" s="46">
        <v>1</v>
      </c>
      <c r="CL24" s="46">
        <v>2</v>
      </c>
      <c r="CM24" s="14">
        <f t="shared" si="8"/>
        <v>6</v>
      </c>
      <c r="CN24" s="14">
        <f t="shared" si="9"/>
        <v>19.5</v>
      </c>
      <c r="CO24" s="22">
        <f t="shared" si="10"/>
        <v>2.7857142857142856</v>
      </c>
      <c r="CP24" s="16">
        <v>1</v>
      </c>
      <c r="CQ24" s="12">
        <v>3.5</v>
      </c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4">
        <f t="shared" si="26"/>
        <v>1</v>
      </c>
      <c r="DC24" s="14">
        <f t="shared" si="26"/>
        <v>3.5</v>
      </c>
      <c r="DD24" s="22">
        <f t="shared" si="11"/>
        <v>0.5</v>
      </c>
      <c r="DE24" s="16"/>
      <c r="DF24" s="12"/>
      <c r="DG24" s="12"/>
      <c r="DH24" s="12"/>
      <c r="DI24" s="14">
        <f t="shared" si="12"/>
        <v>0</v>
      </c>
      <c r="DJ24" s="14">
        <f t="shared" si="13"/>
        <v>0</v>
      </c>
      <c r="DK24" s="25">
        <f t="shared" si="14"/>
        <v>0</v>
      </c>
      <c r="DL24" s="16"/>
      <c r="DM24" s="12"/>
      <c r="DN24" s="12">
        <v>1</v>
      </c>
      <c r="DO24" s="12">
        <v>2</v>
      </c>
      <c r="DP24" s="14">
        <f t="shared" si="15"/>
        <v>1</v>
      </c>
      <c r="DQ24" s="14">
        <f t="shared" si="16"/>
        <v>2</v>
      </c>
      <c r="DR24" s="22">
        <f t="shared" si="17"/>
        <v>0.2857142857142857</v>
      </c>
      <c r="DS24" s="55">
        <v>1</v>
      </c>
      <c r="DT24" s="15">
        <v>3.5</v>
      </c>
      <c r="DU24" s="14">
        <f t="shared" si="18"/>
        <v>0.5</v>
      </c>
      <c r="DV24" s="24"/>
      <c r="DW24" s="15"/>
      <c r="DX24" s="25">
        <f t="shared" si="19"/>
        <v>0</v>
      </c>
      <c r="DY24" s="24"/>
      <c r="DZ24" s="15"/>
      <c r="EA24" s="26">
        <f t="shared" si="20"/>
        <v>0</v>
      </c>
      <c r="EB24" s="30"/>
      <c r="EC24" s="31"/>
      <c r="ED24" s="31">
        <f t="shared" si="21"/>
        <v>0</v>
      </c>
      <c r="EE24" s="31"/>
      <c r="EF24" s="31"/>
      <c r="EG24" s="31">
        <f t="shared" si="22"/>
        <v>0</v>
      </c>
      <c r="EH24" s="23">
        <f t="shared" si="23"/>
        <v>25</v>
      </c>
      <c r="EI24" s="14">
        <f t="shared" si="24"/>
        <v>85.5</v>
      </c>
      <c r="EJ24" s="22">
        <f t="shared" si="25"/>
        <v>12.214285714285714</v>
      </c>
    </row>
    <row r="25" spans="1:140" ht="27.75" customHeight="1">
      <c r="A25" s="69">
        <v>22</v>
      </c>
      <c r="B25" s="75" t="s">
        <v>72</v>
      </c>
      <c r="C25" s="71">
        <v>1</v>
      </c>
      <c r="D25" s="31">
        <v>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12"/>
      <c r="BI25" s="12"/>
      <c r="BJ25" s="12"/>
      <c r="BK25" s="12"/>
      <c r="BL25" s="12"/>
      <c r="BM25" s="12"/>
      <c r="BN25" s="12"/>
      <c r="BO25" s="12"/>
      <c r="BP25" s="12"/>
      <c r="BQ25" s="51">
        <f t="shared" si="2"/>
        <v>1</v>
      </c>
      <c r="BR25" s="51">
        <f t="shared" si="3"/>
        <v>7</v>
      </c>
      <c r="BS25" s="52">
        <f t="shared" si="4"/>
        <v>1</v>
      </c>
      <c r="BT25" s="16"/>
      <c r="BU25" s="12"/>
      <c r="BV25" s="12"/>
      <c r="BW25" s="12"/>
      <c r="BX25" s="12"/>
      <c r="BY25" s="12"/>
      <c r="BZ25" s="14">
        <f t="shared" si="5"/>
        <v>0</v>
      </c>
      <c r="CA25" s="14">
        <f t="shared" si="6"/>
        <v>0</v>
      </c>
      <c r="CB25" s="22">
        <f t="shared" si="7"/>
        <v>0</v>
      </c>
      <c r="CC25" s="16"/>
      <c r="CD25" s="12"/>
      <c r="CE25" s="12"/>
      <c r="CF25" s="12"/>
      <c r="CG25" s="12"/>
      <c r="CH25" s="12"/>
      <c r="CI25" s="46"/>
      <c r="CJ25" s="46"/>
      <c r="CK25" s="45"/>
      <c r="CL25" s="45"/>
      <c r="CM25" s="14">
        <f t="shared" si="8"/>
        <v>0</v>
      </c>
      <c r="CN25" s="14">
        <f t="shared" si="9"/>
        <v>0</v>
      </c>
      <c r="CO25" s="22">
        <f t="shared" si="10"/>
        <v>0</v>
      </c>
      <c r="CP25" s="16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4">
        <f t="shared" si="26"/>
        <v>0</v>
      </c>
      <c r="DC25" s="14">
        <f t="shared" si="26"/>
        <v>0</v>
      </c>
      <c r="DD25" s="22">
        <f t="shared" si="11"/>
        <v>0</v>
      </c>
      <c r="DE25" s="16"/>
      <c r="DF25" s="12"/>
      <c r="DG25" s="12"/>
      <c r="DH25" s="12"/>
      <c r="DI25" s="14">
        <f t="shared" si="12"/>
        <v>0</v>
      </c>
      <c r="DJ25" s="14">
        <f t="shared" si="13"/>
        <v>0</v>
      </c>
      <c r="DK25" s="25">
        <f t="shared" si="14"/>
        <v>0</v>
      </c>
      <c r="DL25" s="16"/>
      <c r="DM25" s="12"/>
      <c r="DN25" s="12"/>
      <c r="DO25" s="12"/>
      <c r="DP25" s="14">
        <f t="shared" si="15"/>
        <v>0</v>
      </c>
      <c r="DQ25" s="14">
        <f t="shared" si="16"/>
        <v>0</v>
      </c>
      <c r="DR25" s="22">
        <f t="shared" si="17"/>
        <v>0</v>
      </c>
      <c r="DS25" s="55"/>
      <c r="DT25" s="15"/>
      <c r="DU25" s="14">
        <f t="shared" si="18"/>
        <v>0</v>
      </c>
      <c r="DV25" s="24"/>
      <c r="DW25" s="15"/>
      <c r="DX25" s="25">
        <f t="shared" si="19"/>
        <v>0</v>
      </c>
      <c r="DY25" s="24"/>
      <c r="DZ25" s="15"/>
      <c r="EA25" s="26">
        <f t="shared" si="20"/>
        <v>0</v>
      </c>
      <c r="EB25" s="30"/>
      <c r="EC25" s="31"/>
      <c r="ED25" s="31">
        <f t="shared" si="21"/>
        <v>0</v>
      </c>
      <c r="EE25" s="31"/>
      <c r="EF25" s="31"/>
      <c r="EG25" s="31">
        <f t="shared" si="22"/>
        <v>0</v>
      </c>
      <c r="EH25" s="23">
        <f t="shared" si="23"/>
        <v>1</v>
      </c>
      <c r="EI25" s="14">
        <f t="shared" si="24"/>
        <v>7</v>
      </c>
      <c r="EJ25" s="22">
        <f t="shared" si="25"/>
        <v>1</v>
      </c>
    </row>
    <row r="26" spans="1:140" ht="27.75" customHeight="1">
      <c r="A26" s="69">
        <v>23</v>
      </c>
      <c r="B26" s="75" t="s">
        <v>73</v>
      </c>
      <c r="C26" s="71">
        <v>2</v>
      </c>
      <c r="D26" s="48">
        <v>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>
        <v>1</v>
      </c>
      <c r="P26" s="31">
        <v>3.5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12"/>
      <c r="BI26" s="12"/>
      <c r="BJ26" s="12"/>
      <c r="BK26" s="12"/>
      <c r="BL26" s="12"/>
      <c r="BM26" s="12"/>
      <c r="BN26" s="12"/>
      <c r="BO26" s="12"/>
      <c r="BP26" s="12"/>
      <c r="BQ26" s="51">
        <f t="shared" si="2"/>
        <v>3</v>
      </c>
      <c r="BR26" s="51">
        <f t="shared" si="3"/>
        <v>12.5</v>
      </c>
      <c r="BS26" s="52">
        <f t="shared" si="4"/>
        <v>1.7857142857142858</v>
      </c>
      <c r="BT26" s="16">
        <v>1</v>
      </c>
      <c r="BU26" s="12">
        <v>7</v>
      </c>
      <c r="BV26" s="12"/>
      <c r="BW26" s="12"/>
      <c r="BX26" s="12">
        <v>1</v>
      </c>
      <c r="BY26" s="12">
        <v>3.5</v>
      </c>
      <c r="BZ26" s="14">
        <f t="shared" si="5"/>
        <v>2</v>
      </c>
      <c r="CA26" s="14">
        <f t="shared" si="6"/>
        <v>10.5</v>
      </c>
      <c r="CB26" s="22">
        <f t="shared" si="7"/>
        <v>1.5</v>
      </c>
      <c r="CC26" s="16">
        <v>1</v>
      </c>
      <c r="CD26" s="12">
        <v>5</v>
      </c>
      <c r="CE26" s="12"/>
      <c r="CF26" s="12"/>
      <c r="CG26" s="12"/>
      <c r="CH26" s="12"/>
      <c r="CI26" s="46"/>
      <c r="CJ26" s="46"/>
      <c r="CK26" s="45"/>
      <c r="CL26" s="45"/>
      <c r="CM26" s="14">
        <f t="shared" si="8"/>
        <v>1</v>
      </c>
      <c r="CN26" s="14">
        <f t="shared" si="9"/>
        <v>5</v>
      </c>
      <c r="CO26" s="22">
        <f t="shared" si="10"/>
        <v>0.7142857142857143</v>
      </c>
      <c r="CP26" s="16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4">
        <f t="shared" si="26"/>
        <v>0</v>
      </c>
      <c r="DC26" s="14">
        <f t="shared" si="26"/>
        <v>0</v>
      </c>
      <c r="DD26" s="22">
        <f t="shared" si="11"/>
        <v>0</v>
      </c>
      <c r="DE26" s="16"/>
      <c r="DF26" s="12"/>
      <c r="DG26" s="12"/>
      <c r="DH26" s="12"/>
      <c r="DI26" s="14">
        <f t="shared" si="12"/>
        <v>0</v>
      </c>
      <c r="DJ26" s="14">
        <f t="shared" si="13"/>
        <v>0</v>
      </c>
      <c r="DK26" s="25">
        <f t="shared" si="14"/>
        <v>0</v>
      </c>
      <c r="DL26" s="16"/>
      <c r="DM26" s="12"/>
      <c r="DN26" s="12"/>
      <c r="DO26" s="12"/>
      <c r="DP26" s="14">
        <f t="shared" si="15"/>
        <v>0</v>
      </c>
      <c r="DQ26" s="14">
        <f t="shared" si="16"/>
        <v>0</v>
      </c>
      <c r="DR26" s="22">
        <f t="shared" si="17"/>
        <v>0</v>
      </c>
      <c r="DS26" s="55"/>
      <c r="DT26" s="15"/>
      <c r="DU26" s="14">
        <f t="shared" si="18"/>
        <v>0</v>
      </c>
      <c r="DV26" s="24"/>
      <c r="DW26" s="15"/>
      <c r="DX26" s="25">
        <f t="shared" si="19"/>
        <v>0</v>
      </c>
      <c r="DY26" s="24"/>
      <c r="DZ26" s="15"/>
      <c r="EA26" s="26">
        <f t="shared" si="20"/>
        <v>0</v>
      </c>
      <c r="EB26" s="30"/>
      <c r="EC26" s="31"/>
      <c r="ED26" s="31">
        <f t="shared" si="21"/>
        <v>0</v>
      </c>
      <c r="EE26" s="31"/>
      <c r="EF26" s="31"/>
      <c r="EG26" s="31">
        <f t="shared" si="22"/>
        <v>0</v>
      </c>
      <c r="EH26" s="23">
        <f t="shared" si="23"/>
        <v>6</v>
      </c>
      <c r="EI26" s="14">
        <f t="shared" si="24"/>
        <v>28</v>
      </c>
      <c r="EJ26" s="22">
        <f t="shared" si="25"/>
        <v>4</v>
      </c>
    </row>
    <row r="27" spans="1:140" ht="27.75" customHeight="1">
      <c r="A27" s="69">
        <v>24</v>
      </c>
      <c r="B27" s="75" t="s">
        <v>74</v>
      </c>
      <c r="C27" s="71">
        <v>17</v>
      </c>
      <c r="D27" s="48">
        <v>35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12"/>
      <c r="BI27" s="12"/>
      <c r="BJ27" s="12"/>
      <c r="BK27" s="12"/>
      <c r="BL27" s="12"/>
      <c r="BM27" s="12"/>
      <c r="BN27" s="12"/>
      <c r="BO27" s="12"/>
      <c r="BP27" s="12"/>
      <c r="BQ27" s="51">
        <f t="shared" si="2"/>
        <v>17</v>
      </c>
      <c r="BR27" s="51">
        <f t="shared" si="3"/>
        <v>35</v>
      </c>
      <c r="BS27" s="52">
        <f t="shared" si="4"/>
        <v>5</v>
      </c>
      <c r="BT27" s="16">
        <v>6</v>
      </c>
      <c r="BU27" s="12">
        <v>12</v>
      </c>
      <c r="BV27" s="12"/>
      <c r="BW27" s="12"/>
      <c r="BX27" s="12"/>
      <c r="BY27" s="12"/>
      <c r="BZ27" s="14">
        <f t="shared" si="5"/>
        <v>6</v>
      </c>
      <c r="CA27" s="14">
        <f t="shared" si="6"/>
        <v>12</v>
      </c>
      <c r="CB27" s="22">
        <f t="shared" si="7"/>
        <v>1.7142857142857142</v>
      </c>
      <c r="CC27" s="16">
        <v>7</v>
      </c>
      <c r="CD27" s="12">
        <v>15.22</v>
      </c>
      <c r="CE27" s="12"/>
      <c r="CF27" s="12"/>
      <c r="CG27" s="12"/>
      <c r="CH27" s="12"/>
      <c r="CI27" s="46"/>
      <c r="CJ27" s="46"/>
      <c r="CK27" s="45"/>
      <c r="CL27" s="45"/>
      <c r="CM27" s="14">
        <f t="shared" si="8"/>
        <v>7</v>
      </c>
      <c r="CN27" s="14">
        <f t="shared" si="9"/>
        <v>15.22</v>
      </c>
      <c r="CO27" s="22">
        <f t="shared" si="10"/>
        <v>2.1742857142857144</v>
      </c>
      <c r="CP27" s="16">
        <v>1</v>
      </c>
      <c r="CQ27" s="12">
        <v>5.5</v>
      </c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4">
        <f t="shared" si="26"/>
        <v>1</v>
      </c>
      <c r="DC27" s="14">
        <f t="shared" si="26"/>
        <v>5.5</v>
      </c>
      <c r="DD27" s="22">
        <f t="shared" si="11"/>
        <v>0.7857142857142857</v>
      </c>
      <c r="DE27" s="16"/>
      <c r="DF27" s="12"/>
      <c r="DG27" s="12"/>
      <c r="DH27" s="12"/>
      <c r="DI27" s="14">
        <f t="shared" si="12"/>
        <v>0</v>
      </c>
      <c r="DJ27" s="14">
        <f t="shared" si="13"/>
        <v>0</v>
      </c>
      <c r="DK27" s="25">
        <f t="shared" si="14"/>
        <v>0</v>
      </c>
      <c r="DL27" s="16"/>
      <c r="DM27" s="12"/>
      <c r="DN27" s="12">
        <v>1</v>
      </c>
      <c r="DO27" s="12">
        <v>7</v>
      </c>
      <c r="DP27" s="14">
        <f t="shared" si="15"/>
        <v>1</v>
      </c>
      <c r="DQ27" s="14">
        <f t="shared" si="16"/>
        <v>7</v>
      </c>
      <c r="DR27" s="22">
        <f t="shared" si="17"/>
        <v>1</v>
      </c>
      <c r="DS27" s="55">
        <v>1</v>
      </c>
      <c r="DT27" s="15">
        <v>3.5</v>
      </c>
      <c r="DU27" s="14">
        <f t="shared" si="18"/>
        <v>0.5</v>
      </c>
      <c r="DV27" s="24"/>
      <c r="DW27" s="15"/>
      <c r="DX27" s="25">
        <f t="shared" si="19"/>
        <v>0</v>
      </c>
      <c r="DY27" s="24">
        <v>1</v>
      </c>
      <c r="DZ27" s="15">
        <v>3.5</v>
      </c>
      <c r="EA27" s="26">
        <f t="shared" si="20"/>
        <v>0.5</v>
      </c>
      <c r="EB27" s="30"/>
      <c r="EC27" s="31"/>
      <c r="ED27" s="31">
        <f t="shared" si="21"/>
        <v>0</v>
      </c>
      <c r="EE27" s="31"/>
      <c r="EF27" s="31"/>
      <c r="EG27" s="31">
        <f t="shared" si="22"/>
        <v>0</v>
      </c>
      <c r="EH27" s="23">
        <f t="shared" si="23"/>
        <v>34</v>
      </c>
      <c r="EI27" s="14">
        <f t="shared" si="24"/>
        <v>81.72</v>
      </c>
      <c r="EJ27" s="22">
        <f t="shared" si="25"/>
        <v>11.674285714285714</v>
      </c>
    </row>
    <row r="28" spans="1:140" ht="27.75" customHeight="1">
      <c r="A28" s="69">
        <v>25</v>
      </c>
      <c r="B28" s="75" t="s">
        <v>75</v>
      </c>
      <c r="C28" s="71">
        <v>6</v>
      </c>
      <c r="D28" s="48">
        <v>19.2</v>
      </c>
      <c r="E28" s="31"/>
      <c r="F28" s="31"/>
      <c r="G28" s="31"/>
      <c r="H28" s="31"/>
      <c r="I28" s="31"/>
      <c r="J28" s="31"/>
      <c r="K28" s="31">
        <v>1</v>
      </c>
      <c r="L28" s="31">
        <v>7</v>
      </c>
      <c r="M28" s="31">
        <v>1</v>
      </c>
      <c r="N28" s="31">
        <v>10.5</v>
      </c>
      <c r="O28" s="31"/>
      <c r="P28" s="31"/>
      <c r="Q28" s="31">
        <v>2</v>
      </c>
      <c r="R28" s="31">
        <v>14</v>
      </c>
      <c r="S28" s="31"/>
      <c r="T28" s="31"/>
      <c r="U28" s="31"/>
      <c r="V28" s="31"/>
      <c r="W28" s="31">
        <v>1</v>
      </c>
      <c r="X28" s="31">
        <v>8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12"/>
      <c r="BI28" s="12"/>
      <c r="BJ28" s="12"/>
      <c r="BK28" s="12"/>
      <c r="BL28" s="12"/>
      <c r="BM28" s="12"/>
      <c r="BN28" s="12"/>
      <c r="BO28" s="12"/>
      <c r="BP28" s="12"/>
      <c r="BQ28" s="51">
        <f t="shared" si="2"/>
        <v>11</v>
      </c>
      <c r="BR28" s="51">
        <f t="shared" si="3"/>
        <v>58.7</v>
      </c>
      <c r="BS28" s="52">
        <f t="shared" si="4"/>
        <v>8.385714285714286</v>
      </c>
      <c r="BT28" s="16">
        <v>3</v>
      </c>
      <c r="BU28" s="12">
        <v>10.5</v>
      </c>
      <c r="BV28" s="12"/>
      <c r="BW28" s="12"/>
      <c r="BX28" s="12"/>
      <c r="BY28" s="12"/>
      <c r="BZ28" s="14">
        <f t="shared" si="5"/>
        <v>3</v>
      </c>
      <c r="CA28" s="14">
        <f t="shared" si="6"/>
        <v>10.5</v>
      </c>
      <c r="CB28" s="22">
        <f t="shared" si="7"/>
        <v>1.5</v>
      </c>
      <c r="CC28" s="16">
        <v>1</v>
      </c>
      <c r="CD28" s="12">
        <v>5</v>
      </c>
      <c r="CE28" s="12"/>
      <c r="CF28" s="12"/>
      <c r="CG28" s="12"/>
      <c r="CH28" s="12"/>
      <c r="CI28" s="46"/>
      <c r="CJ28" s="46"/>
      <c r="CK28" s="45"/>
      <c r="CL28" s="45"/>
      <c r="CM28" s="14">
        <f t="shared" si="8"/>
        <v>1</v>
      </c>
      <c r="CN28" s="14">
        <f t="shared" si="9"/>
        <v>5</v>
      </c>
      <c r="CO28" s="22">
        <f t="shared" si="10"/>
        <v>0.7142857142857143</v>
      </c>
      <c r="CP28" s="16">
        <v>2</v>
      </c>
      <c r="CQ28" s="12">
        <v>14</v>
      </c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4">
        <f t="shared" si="26"/>
        <v>2</v>
      </c>
      <c r="DC28" s="14">
        <f t="shared" si="26"/>
        <v>14</v>
      </c>
      <c r="DD28" s="22">
        <f t="shared" si="11"/>
        <v>2</v>
      </c>
      <c r="DE28" s="16"/>
      <c r="DF28" s="12"/>
      <c r="DG28" s="12"/>
      <c r="DH28" s="12"/>
      <c r="DI28" s="14">
        <f t="shared" si="12"/>
        <v>0</v>
      </c>
      <c r="DJ28" s="14">
        <f t="shared" si="13"/>
        <v>0</v>
      </c>
      <c r="DK28" s="25">
        <f t="shared" si="14"/>
        <v>0</v>
      </c>
      <c r="DL28" s="16"/>
      <c r="DM28" s="12"/>
      <c r="DN28" s="12">
        <v>3</v>
      </c>
      <c r="DO28" s="12">
        <v>21</v>
      </c>
      <c r="DP28" s="14">
        <f t="shared" si="15"/>
        <v>3</v>
      </c>
      <c r="DQ28" s="14">
        <f t="shared" si="16"/>
        <v>21</v>
      </c>
      <c r="DR28" s="22">
        <f t="shared" si="17"/>
        <v>3</v>
      </c>
      <c r="DS28" s="55"/>
      <c r="DT28" s="15"/>
      <c r="DU28" s="14">
        <f t="shared" si="18"/>
        <v>0</v>
      </c>
      <c r="DV28" s="24"/>
      <c r="DW28" s="15"/>
      <c r="DX28" s="25">
        <f t="shared" si="19"/>
        <v>0</v>
      </c>
      <c r="DY28" s="24"/>
      <c r="DZ28" s="15"/>
      <c r="EA28" s="26">
        <f t="shared" si="20"/>
        <v>0</v>
      </c>
      <c r="EB28" s="30"/>
      <c r="EC28" s="31"/>
      <c r="ED28" s="31">
        <f t="shared" si="21"/>
        <v>0</v>
      </c>
      <c r="EE28" s="31"/>
      <c r="EF28" s="31"/>
      <c r="EG28" s="31">
        <f t="shared" si="22"/>
        <v>0</v>
      </c>
      <c r="EH28" s="23">
        <f t="shared" si="23"/>
        <v>20</v>
      </c>
      <c r="EI28" s="14">
        <f t="shared" si="24"/>
        <v>109.2</v>
      </c>
      <c r="EJ28" s="22">
        <f t="shared" si="25"/>
        <v>15.6</v>
      </c>
    </row>
    <row r="29" spans="1:140" ht="27.75" customHeight="1">
      <c r="A29" s="69">
        <v>26</v>
      </c>
      <c r="B29" s="75" t="s">
        <v>76</v>
      </c>
      <c r="C29" s="71">
        <v>7</v>
      </c>
      <c r="D29" s="48">
        <v>25.4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>
        <v>1</v>
      </c>
      <c r="AV29" s="31">
        <v>7</v>
      </c>
      <c r="AW29" s="31"/>
      <c r="AX29" s="31"/>
      <c r="AY29" s="31"/>
      <c r="AZ29" s="31"/>
      <c r="BA29" s="31"/>
      <c r="BB29" s="31"/>
      <c r="BC29" s="31"/>
      <c r="BD29" s="31"/>
      <c r="BE29" s="31">
        <v>1</v>
      </c>
      <c r="BF29" s="31">
        <v>7</v>
      </c>
      <c r="BG29" s="31">
        <v>1</v>
      </c>
      <c r="BH29" s="12">
        <v>7</v>
      </c>
      <c r="BI29" s="12"/>
      <c r="BJ29" s="12"/>
      <c r="BK29" s="12"/>
      <c r="BL29" s="12"/>
      <c r="BM29" s="12"/>
      <c r="BN29" s="12"/>
      <c r="BO29" s="12"/>
      <c r="BP29" s="12"/>
      <c r="BQ29" s="51">
        <f t="shared" si="2"/>
        <v>10</v>
      </c>
      <c r="BR29" s="51">
        <f t="shared" si="3"/>
        <v>46.4</v>
      </c>
      <c r="BS29" s="52">
        <f t="shared" si="4"/>
        <v>6.628571428571428</v>
      </c>
      <c r="BT29" s="16">
        <v>2</v>
      </c>
      <c r="BU29" s="12">
        <v>7</v>
      </c>
      <c r="BV29" s="12"/>
      <c r="BW29" s="12"/>
      <c r="BX29" s="12"/>
      <c r="BY29" s="12"/>
      <c r="BZ29" s="14">
        <f t="shared" si="5"/>
        <v>2</v>
      </c>
      <c r="CA29" s="14">
        <f t="shared" si="6"/>
        <v>7</v>
      </c>
      <c r="CB29" s="22">
        <f t="shared" si="7"/>
        <v>1</v>
      </c>
      <c r="CC29" s="16">
        <v>2</v>
      </c>
      <c r="CD29" s="12">
        <v>8</v>
      </c>
      <c r="CE29" s="12"/>
      <c r="CF29" s="12"/>
      <c r="CG29" s="12"/>
      <c r="CH29" s="12"/>
      <c r="CI29" s="46"/>
      <c r="CJ29" s="46"/>
      <c r="CK29" s="45"/>
      <c r="CL29" s="45"/>
      <c r="CM29" s="14">
        <f t="shared" si="8"/>
        <v>2</v>
      </c>
      <c r="CN29" s="14">
        <f t="shared" si="9"/>
        <v>8</v>
      </c>
      <c r="CO29" s="22">
        <f t="shared" si="10"/>
        <v>1.1428571428571428</v>
      </c>
      <c r="CP29" s="16"/>
      <c r="CQ29" s="12"/>
      <c r="CR29" s="12"/>
      <c r="CS29" s="12"/>
      <c r="CT29" s="12"/>
      <c r="CU29" s="12"/>
      <c r="CV29" s="12"/>
      <c r="CW29" s="12"/>
      <c r="CX29" s="12">
        <v>1</v>
      </c>
      <c r="CY29" s="12">
        <v>7</v>
      </c>
      <c r="CZ29" s="12"/>
      <c r="DA29" s="12"/>
      <c r="DB29" s="14">
        <f t="shared" si="26"/>
        <v>1</v>
      </c>
      <c r="DC29" s="14">
        <f t="shared" si="26"/>
        <v>7</v>
      </c>
      <c r="DD29" s="22">
        <f t="shared" si="11"/>
        <v>1</v>
      </c>
      <c r="DE29" s="16"/>
      <c r="DF29" s="12"/>
      <c r="DG29" s="12"/>
      <c r="DH29" s="12"/>
      <c r="DI29" s="14">
        <f t="shared" si="12"/>
        <v>0</v>
      </c>
      <c r="DJ29" s="14">
        <f t="shared" si="13"/>
        <v>0</v>
      </c>
      <c r="DK29" s="25">
        <f t="shared" si="14"/>
        <v>0</v>
      </c>
      <c r="DL29" s="16"/>
      <c r="DM29" s="12"/>
      <c r="DN29" s="12">
        <v>1</v>
      </c>
      <c r="DO29" s="12">
        <v>6</v>
      </c>
      <c r="DP29" s="14">
        <f t="shared" si="15"/>
        <v>1</v>
      </c>
      <c r="DQ29" s="14">
        <f t="shared" si="16"/>
        <v>6</v>
      </c>
      <c r="DR29" s="22">
        <f t="shared" si="17"/>
        <v>0.8571428571428571</v>
      </c>
      <c r="DS29" s="55"/>
      <c r="DT29" s="15"/>
      <c r="DU29" s="14">
        <f t="shared" si="18"/>
        <v>0</v>
      </c>
      <c r="DV29" s="24"/>
      <c r="DW29" s="15"/>
      <c r="DX29" s="25">
        <f t="shared" si="19"/>
        <v>0</v>
      </c>
      <c r="DY29" s="24"/>
      <c r="DZ29" s="15"/>
      <c r="EA29" s="26">
        <f t="shared" si="20"/>
        <v>0</v>
      </c>
      <c r="EB29" s="30"/>
      <c r="EC29" s="31"/>
      <c r="ED29" s="31">
        <f t="shared" si="21"/>
        <v>0</v>
      </c>
      <c r="EE29" s="31"/>
      <c r="EF29" s="31"/>
      <c r="EG29" s="31">
        <f t="shared" si="22"/>
        <v>0</v>
      </c>
      <c r="EH29" s="23">
        <f t="shared" si="23"/>
        <v>16</v>
      </c>
      <c r="EI29" s="14">
        <f t="shared" si="24"/>
        <v>74.4</v>
      </c>
      <c r="EJ29" s="22">
        <f t="shared" si="25"/>
        <v>10.62857142857143</v>
      </c>
    </row>
    <row r="30" spans="1:140" ht="35.25" customHeight="1">
      <c r="A30" s="69">
        <v>27</v>
      </c>
      <c r="B30" s="75" t="s">
        <v>77</v>
      </c>
      <c r="C30" s="71">
        <v>8</v>
      </c>
      <c r="D30" s="48">
        <v>11.2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12"/>
      <c r="BI30" s="12"/>
      <c r="BJ30" s="12"/>
      <c r="BK30" s="12"/>
      <c r="BL30" s="12"/>
      <c r="BM30" s="12"/>
      <c r="BN30" s="12"/>
      <c r="BO30" s="12"/>
      <c r="BP30" s="12"/>
      <c r="BQ30" s="51">
        <f t="shared" si="2"/>
        <v>8</v>
      </c>
      <c r="BR30" s="51">
        <f t="shared" si="3"/>
        <v>11.2</v>
      </c>
      <c r="BS30" s="52">
        <f t="shared" si="4"/>
        <v>1.5999999999999999</v>
      </c>
      <c r="BT30" s="16">
        <v>4</v>
      </c>
      <c r="BU30" s="12">
        <v>8</v>
      </c>
      <c r="BV30" s="12"/>
      <c r="BW30" s="12"/>
      <c r="BX30" s="12"/>
      <c r="BY30" s="12"/>
      <c r="BZ30" s="14">
        <f t="shared" si="5"/>
        <v>4</v>
      </c>
      <c r="CA30" s="14">
        <f t="shared" si="6"/>
        <v>8</v>
      </c>
      <c r="CB30" s="22">
        <f t="shared" si="7"/>
        <v>1.1428571428571428</v>
      </c>
      <c r="CC30" s="16">
        <v>4</v>
      </c>
      <c r="CD30" s="12">
        <v>8</v>
      </c>
      <c r="CE30" s="12"/>
      <c r="CF30" s="12"/>
      <c r="CG30" s="12"/>
      <c r="CH30" s="12"/>
      <c r="CI30" s="46"/>
      <c r="CJ30" s="46"/>
      <c r="CK30" s="45"/>
      <c r="CL30" s="45"/>
      <c r="CM30" s="14">
        <f t="shared" si="8"/>
        <v>4</v>
      </c>
      <c r="CN30" s="14">
        <f t="shared" si="9"/>
        <v>8</v>
      </c>
      <c r="CO30" s="22">
        <f t="shared" si="10"/>
        <v>1.1428571428571428</v>
      </c>
      <c r="CP30" s="16">
        <v>2</v>
      </c>
      <c r="CQ30" s="12">
        <v>10.8</v>
      </c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4">
        <f t="shared" si="26"/>
        <v>2</v>
      </c>
      <c r="DC30" s="14">
        <f t="shared" si="26"/>
        <v>10.8</v>
      </c>
      <c r="DD30" s="22">
        <f t="shared" si="11"/>
        <v>1.542857142857143</v>
      </c>
      <c r="DE30" s="16"/>
      <c r="DF30" s="12"/>
      <c r="DG30" s="12"/>
      <c r="DH30" s="12"/>
      <c r="DI30" s="14">
        <f t="shared" si="12"/>
        <v>0</v>
      </c>
      <c r="DJ30" s="14">
        <f t="shared" si="13"/>
        <v>0</v>
      </c>
      <c r="DK30" s="25">
        <f t="shared" si="14"/>
        <v>0</v>
      </c>
      <c r="DL30" s="16"/>
      <c r="DM30" s="12"/>
      <c r="DN30" s="12">
        <v>2</v>
      </c>
      <c r="DO30" s="12">
        <v>6</v>
      </c>
      <c r="DP30" s="14">
        <f t="shared" si="15"/>
        <v>2</v>
      </c>
      <c r="DQ30" s="14">
        <f t="shared" si="16"/>
        <v>6</v>
      </c>
      <c r="DR30" s="22">
        <f t="shared" si="17"/>
        <v>0.8571428571428571</v>
      </c>
      <c r="DS30" s="55"/>
      <c r="DT30" s="15"/>
      <c r="DU30" s="14">
        <f t="shared" si="18"/>
        <v>0</v>
      </c>
      <c r="DV30" s="24"/>
      <c r="DW30" s="15"/>
      <c r="DX30" s="25">
        <f t="shared" si="19"/>
        <v>0</v>
      </c>
      <c r="DY30" s="24"/>
      <c r="DZ30" s="15"/>
      <c r="EA30" s="26">
        <f t="shared" si="20"/>
        <v>0</v>
      </c>
      <c r="EB30" s="30"/>
      <c r="EC30" s="31"/>
      <c r="ED30" s="31">
        <f t="shared" si="21"/>
        <v>0</v>
      </c>
      <c r="EE30" s="31"/>
      <c r="EF30" s="31"/>
      <c r="EG30" s="31">
        <f t="shared" si="22"/>
        <v>0</v>
      </c>
      <c r="EH30" s="23">
        <f t="shared" si="23"/>
        <v>20</v>
      </c>
      <c r="EI30" s="14">
        <f t="shared" si="24"/>
        <v>44</v>
      </c>
      <c r="EJ30" s="22">
        <f t="shared" si="25"/>
        <v>6.285714285714286</v>
      </c>
    </row>
    <row r="31" spans="1:140" ht="27.75" customHeight="1">
      <c r="A31" s="69">
        <v>28</v>
      </c>
      <c r="B31" s="75" t="s">
        <v>78</v>
      </c>
      <c r="C31" s="71">
        <v>1</v>
      </c>
      <c r="D31" s="48">
        <v>1.4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>
        <v>1</v>
      </c>
      <c r="BF31" s="31">
        <v>3.5</v>
      </c>
      <c r="BG31" s="31"/>
      <c r="BH31" s="12"/>
      <c r="BI31" s="12"/>
      <c r="BJ31" s="12"/>
      <c r="BK31" s="12"/>
      <c r="BL31" s="12"/>
      <c r="BM31" s="12"/>
      <c r="BN31" s="12"/>
      <c r="BO31" s="12"/>
      <c r="BP31" s="12"/>
      <c r="BQ31" s="51">
        <f t="shared" si="2"/>
        <v>2</v>
      </c>
      <c r="BR31" s="51">
        <f t="shared" si="3"/>
        <v>4.9</v>
      </c>
      <c r="BS31" s="52">
        <f t="shared" si="4"/>
        <v>0.7000000000000001</v>
      </c>
      <c r="BT31" s="16"/>
      <c r="BU31" s="12"/>
      <c r="BV31" s="12"/>
      <c r="BW31" s="12"/>
      <c r="BX31" s="12"/>
      <c r="BY31" s="12"/>
      <c r="BZ31" s="14">
        <f t="shared" si="5"/>
        <v>0</v>
      </c>
      <c r="CA31" s="14">
        <f t="shared" si="6"/>
        <v>0</v>
      </c>
      <c r="CB31" s="22">
        <f t="shared" si="7"/>
        <v>0</v>
      </c>
      <c r="CC31" s="16"/>
      <c r="CD31" s="12"/>
      <c r="CE31" s="12"/>
      <c r="CF31" s="12"/>
      <c r="CG31" s="12"/>
      <c r="CH31" s="12"/>
      <c r="CI31" s="46"/>
      <c r="CJ31" s="46"/>
      <c r="CK31" s="45"/>
      <c r="CL31" s="45"/>
      <c r="CM31" s="14">
        <f t="shared" si="8"/>
        <v>0</v>
      </c>
      <c r="CN31" s="14">
        <f t="shared" si="9"/>
        <v>0</v>
      </c>
      <c r="CO31" s="22">
        <f t="shared" si="10"/>
        <v>0</v>
      </c>
      <c r="CP31" s="16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4">
        <f t="shared" si="26"/>
        <v>0</v>
      </c>
      <c r="DC31" s="14">
        <f t="shared" si="26"/>
        <v>0</v>
      </c>
      <c r="DD31" s="22">
        <f t="shared" si="11"/>
        <v>0</v>
      </c>
      <c r="DE31" s="16"/>
      <c r="DF31" s="12"/>
      <c r="DG31" s="12"/>
      <c r="DH31" s="12"/>
      <c r="DI31" s="14">
        <f t="shared" si="12"/>
        <v>0</v>
      </c>
      <c r="DJ31" s="14">
        <f t="shared" si="13"/>
        <v>0</v>
      </c>
      <c r="DK31" s="25">
        <f t="shared" si="14"/>
        <v>0</v>
      </c>
      <c r="DL31" s="16"/>
      <c r="DM31" s="12"/>
      <c r="DN31" s="12"/>
      <c r="DO31" s="12"/>
      <c r="DP31" s="14">
        <f t="shared" si="15"/>
        <v>0</v>
      </c>
      <c r="DQ31" s="14">
        <f t="shared" si="16"/>
        <v>0</v>
      </c>
      <c r="DR31" s="22">
        <f t="shared" si="17"/>
        <v>0</v>
      </c>
      <c r="DS31" s="55"/>
      <c r="DT31" s="15"/>
      <c r="DU31" s="14">
        <f t="shared" si="18"/>
        <v>0</v>
      </c>
      <c r="DV31" s="24"/>
      <c r="DW31" s="15"/>
      <c r="DX31" s="25">
        <f t="shared" si="19"/>
        <v>0</v>
      </c>
      <c r="DY31" s="24"/>
      <c r="DZ31" s="15"/>
      <c r="EA31" s="26">
        <f t="shared" si="20"/>
        <v>0</v>
      </c>
      <c r="EB31" s="30"/>
      <c r="EC31" s="31"/>
      <c r="ED31" s="31">
        <f t="shared" si="21"/>
        <v>0</v>
      </c>
      <c r="EE31" s="31"/>
      <c r="EF31" s="31"/>
      <c r="EG31" s="31">
        <f t="shared" si="22"/>
        <v>0</v>
      </c>
      <c r="EH31" s="23">
        <f t="shared" si="23"/>
        <v>2</v>
      </c>
      <c r="EI31" s="14">
        <f t="shared" si="24"/>
        <v>4.9</v>
      </c>
      <c r="EJ31" s="22">
        <f t="shared" si="25"/>
        <v>0.7000000000000001</v>
      </c>
    </row>
    <row r="32" spans="1:140" ht="27.75" customHeight="1">
      <c r="A32" s="69">
        <v>29</v>
      </c>
      <c r="B32" s="75" t="s">
        <v>79</v>
      </c>
      <c r="C32" s="71">
        <v>4</v>
      </c>
      <c r="D32" s="48">
        <v>28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>
        <v>1</v>
      </c>
      <c r="BB32" s="31">
        <v>7</v>
      </c>
      <c r="BC32" s="31"/>
      <c r="BD32" s="31"/>
      <c r="BE32" s="31"/>
      <c r="BF32" s="31"/>
      <c r="BG32" s="31"/>
      <c r="BH32" s="12"/>
      <c r="BI32" s="12"/>
      <c r="BJ32" s="12"/>
      <c r="BK32" s="12"/>
      <c r="BL32" s="12"/>
      <c r="BM32" s="12"/>
      <c r="BN32" s="12"/>
      <c r="BO32" s="12"/>
      <c r="BP32" s="12"/>
      <c r="BQ32" s="51">
        <f t="shared" si="2"/>
        <v>5</v>
      </c>
      <c r="BR32" s="51">
        <f t="shared" si="3"/>
        <v>35</v>
      </c>
      <c r="BS32" s="52">
        <f t="shared" si="4"/>
        <v>5</v>
      </c>
      <c r="BT32" s="16">
        <v>6</v>
      </c>
      <c r="BU32" s="12">
        <v>9</v>
      </c>
      <c r="BV32" s="12">
        <v>1</v>
      </c>
      <c r="BW32" s="12">
        <v>7</v>
      </c>
      <c r="BX32" s="12"/>
      <c r="BY32" s="12"/>
      <c r="BZ32" s="14">
        <f t="shared" si="5"/>
        <v>7</v>
      </c>
      <c r="CA32" s="14">
        <f t="shared" si="6"/>
        <v>16</v>
      </c>
      <c r="CB32" s="22">
        <f t="shared" si="7"/>
        <v>2.2857142857142856</v>
      </c>
      <c r="CC32" s="16">
        <v>4</v>
      </c>
      <c r="CD32" s="12">
        <v>8</v>
      </c>
      <c r="CE32" s="12"/>
      <c r="CF32" s="12"/>
      <c r="CG32" s="12"/>
      <c r="CH32" s="12"/>
      <c r="CI32" s="46"/>
      <c r="CJ32" s="46"/>
      <c r="CK32" s="45"/>
      <c r="CL32" s="45"/>
      <c r="CM32" s="14">
        <f t="shared" si="8"/>
        <v>4</v>
      </c>
      <c r="CN32" s="14">
        <f t="shared" si="9"/>
        <v>8</v>
      </c>
      <c r="CO32" s="22">
        <f t="shared" si="10"/>
        <v>1.1428571428571428</v>
      </c>
      <c r="CP32" s="16">
        <v>1</v>
      </c>
      <c r="CQ32" s="12">
        <v>7</v>
      </c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4">
        <f t="shared" si="26"/>
        <v>1</v>
      </c>
      <c r="DC32" s="14">
        <f t="shared" si="26"/>
        <v>7</v>
      </c>
      <c r="DD32" s="22">
        <f t="shared" si="11"/>
        <v>1</v>
      </c>
      <c r="DE32" s="16"/>
      <c r="DF32" s="12"/>
      <c r="DG32" s="12">
        <v>1</v>
      </c>
      <c r="DH32" s="12">
        <v>10.5</v>
      </c>
      <c r="DI32" s="14">
        <f t="shared" si="12"/>
        <v>1</v>
      </c>
      <c r="DJ32" s="14">
        <f t="shared" si="13"/>
        <v>10.5</v>
      </c>
      <c r="DK32" s="25">
        <f t="shared" si="14"/>
        <v>1.5</v>
      </c>
      <c r="DL32" s="16"/>
      <c r="DM32" s="12"/>
      <c r="DN32" s="12">
        <v>2</v>
      </c>
      <c r="DO32" s="12">
        <v>10</v>
      </c>
      <c r="DP32" s="14">
        <f t="shared" si="15"/>
        <v>2</v>
      </c>
      <c r="DQ32" s="14">
        <f t="shared" si="16"/>
        <v>10</v>
      </c>
      <c r="DR32" s="22">
        <f t="shared" si="17"/>
        <v>1.4285714285714286</v>
      </c>
      <c r="DS32" s="55">
        <v>1</v>
      </c>
      <c r="DT32" s="15">
        <v>3.5</v>
      </c>
      <c r="DU32" s="14">
        <f t="shared" si="18"/>
        <v>0.5</v>
      </c>
      <c r="DV32" s="24"/>
      <c r="DW32" s="15"/>
      <c r="DX32" s="25">
        <f t="shared" si="19"/>
        <v>0</v>
      </c>
      <c r="DY32" s="24">
        <v>2</v>
      </c>
      <c r="DZ32" s="15">
        <v>7</v>
      </c>
      <c r="EA32" s="26">
        <f t="shared" si="20"/>
        <v>1</v>
      </c>
      <c r="EB32" s="30"/>
      <c r="EC32" s="31"/>
      <c r="ED32" s="31">
        <f t="shared" si="21"/>
        <v>0</v>
      </c>
      <c r="EE32" s="31"/>
      <c r="EF32" s="31"/>
      <c r="EG32" s="31">
        <f t="shared" si="22"/>
        <v>0</v>
      </c>
      <c r="EH32" s="23">
        <f>BQ32+BZ32+CM32+DB32+DI32+DP32+DS32+DV32+DY32+EB32+EE32</f>
        <v>23</v>
      </c>
      <c r="EI32" s="14">
        <f t="shared" si="24"/>
        <v>97</v>
      </c>
      <c r="EJ32" s="22">
        <f t="shared" si="25"/>
        <v>13.857142857142858</v>
      </c>
    </row>
    <row r="33" spans="1:140" ht="27.75" customHeight="1">
      <c r="A33" s="69">
        <v>30</v>
      </c>
      <c r="B33" s="75" t="s">
        <v>80</v>
      </c>
      <c r="C33" s="71">
        <v>1</v>
      </c>
      <c r="D33" s="48">
        <v>2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>
        <v>11</v>
      </c>
      <c r="T33" s="31">
        <v>22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12"/>
      <c r="BI33" s="12"/>
      <c r="BJ33" s="12"/>
      <c r="BK33" s="12"/>
      <c r="BL33" s="12"/>
      <c r="BM33" s="12"/>
      <c r="BN33" s="12"/>
      <c r="BO33" s="12"/>
      <c r="BP33" s="12"/>
      <c r="BQ33" s="51">
        <f t="shared" si="2"/>
        <v>12</v>
      </c>
      <c r="BR33" s="51">
        <f t="shared" si="3"/>
        <v>24</v>
      </c>
      <c r="BS33" s="52">
        <f t="shared" si="4"/>
        <v>3.4285714285714284</v>
      </c>
      <c r="BT33" s="16">
        <v>1</v>
      </c>
      <c r="BU33" s="12">
        <v>1.6</v>
      </c>
      <c r="BV33" s="12"/>
      <c r="BW33" s="12"/>
      <c r="BX33" s="12"/>
      <c r="BY33" s="12"/>
      <c r="BZ33" s="14">
        <f t="shared" si="5"/>
        <v>1</v>
      </c>
      <c r="CA33" s="14">
        <f t="shared" si="6"/>
        <v>1.6</v>
      </c>
      <c r="CB33" s="22">
        <f t="shared" si="7"/>
        <v>0.2285714285714286</v>
      </c>
      <c r="CC33" s="16">
        <v>1</v>
      </c>
      <c r="CD33" s="12">
        <v>2</v>
      </c>
      <c r="CE33" s="12"/>
      <c r="CF33" s="12"/>
      <c r="CG33" s="12"/>
      <c r="CH33" s="12"/>
      <c r="CI33" s="46"/>
      <c r="CJ33" s="46"/>
      <c r="CK33" s="45"/>
      <c r="CL33" s="45"/>
      <c r="CM33" s="14">
        <f t="shared" si="8"/>
        <v>1</v>
      </c>
      <c r="CN33" s="14">
        <f t="shared" si="9"/>
        <v>2</v>
      </c>
      <c r="CO33" s="22">
        <f t="shared" si="10"/>
        <v>0.2857142857142857</v>
      </c>
      <c r="CP33" s="16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4">
        <f t="shared" si="26"/>
        <v>0</v>
      </c>
      <c r="DC33" s="14">
        <f t="shared" si="26"/>
        <v>0</v>
      </c>
      <c r="DD33" s="22">
        <f t="shared" si="11"/>
        <v>0</v>
      </c>
      <c r="DE33" s="16"/>
      <c r="DF33" s="12"/>
      <c r="DG33" s="12"/>
      <c r="DH33" s="12"/>
      <c r="DI33" s="14">
        <f t="shared" si="12"/>
        <v>0</v>
      </c>
      <c r="DJ33" s="14">
        <f t="shared" si="13"/>
        <v>0</v>
      </c>
      <c r="DK33" s="25">
        <f t="shared" si="14"/>
        <v>0</v>
      </c>
      <c r="DL33" s="16"/>
      <c r="DM33" s="12"/>
      <c r="DN33" s="12"/>
      <c r="DO33" s="12"/>
      <c r="DP33" s="14">
        <f t="shared" si="15"/>
        <v>0</v>
      </c>
      <c r="DQ33" s="14">
        <f t="shared" si="16"/>
        <v>0</v>
      </c>
      <c r="DR33" s="22">
        <f t="shared" si="17"/>
        <v>0</v>
      </c>
      <c r="DS33" s="55"/>
      <c r="DT33" s="15"/>
      <c r="DU33" s="14">
        <f t="shared" si="18"/>
        <v>0</v>
      </c>
      <c r="DV33" s="24"/>
      <c r="DW33" s="15"/>
      <c r="DX33" s="25">
        <f t="shared" si="19"/>
        <v>0</v>
      </c>
      <c r="DY33" s="24"/>
      <c r="DZ33" s="15"/>
      <c r="EA33" s="26">
        <f t="shared" si="20"/>
        <v>0</v>
      </c>
      <c r="EB33" s="30"/>
      <c r="EC33" s="31"/>
      <c r="ED33" s="31">
        <f t="shared" si="21"/>
        <v>0</v>
      </c>
      <c r="EE33" s="31"/>
      <c r="EF33" s="31"/>
      <c r="EG33" s="31">
        <f t="shared" si="22"/>
        <v>0</v>
      </c>
      <c r="EH33" s="23">
        <f t="shared" si="23"/>
        <v>14</v>
      </c>
      <c r="EI33" s="14">
        <f t="shared" si="24"/>
        <v>27.6</v>
      </c>
      <c r="EJ33" s="22">
        <f t="shared" si="25"/>
        <v>3.942857142857143</v>
      </c>
    </row>
    <row r="34" spans="1:140" ht="27.75" customHeight="1">
      <c r="A34" s="69">
        <v>31</v>
      </c>
      <c r="B34" s="75" t="s">
        <v>81</v>
      </c>
      <c r="C34" s="71"/>
      <c r="D34" s="48">
        <v>7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>
        <v>1</v>
      </c>
      <c r="AB34" s="31">
        <v>3.5</v>
      </c>
      <c r="AC34" s="31"/>
      <c r="AD34" s="31"/>
      <c r="AE34" s="31"/>
      <c r="AF34" s="31"/>
      <c r="AG34" s="31">
        <v>1</v>
      </c>
      <c r="AH34" s="31">
        <v>3.5</v>
      </c>
      <c r="AI34" s="31"/>
      <c r="AJ34" s="31"/>
      <c r="AK34" s="31">
        <v>1</v>
      </c>
      <c r="AL34" s="31">
        <v>10.5</v>
      </c>
      <c r="AM34" s="31">
        <v>1</v>
      </c>
      <c r="AN34" s="31">
        <v>7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>
        <v>1</v>
      </c>
      <c r="BF34" s="31">
        <v>10.5</v>
      </c>
      <c r="BG34" s="31"/>
      <c r="BH34" s="12"/>
      <c r="BI34" s="12"/>
      <c r="BJ34" s="12"/>
      <c r="BK34" s="12"/>
      <c r="BL34" s="12"/>
      <c r="BM34" s="12">
        <v>1</v>
      </c>
      <c r="BN34" s="12">
        <v>3.5</v>
      </c>
      <c r="BO34" s="12"/>
      <c r="BP34" s="12"/>
      <c r="BQ34" s="51">
        <f t="shared" si="2"/>
        <v>6</v>
      </c>
      <c r="BR34" s="51">
        <f t="shared" si="3"/>
        <v>45.5</v>
      </c>
      <c r="BS34" s="52">
        <f t="shared" si="4"/>
        <v>6.5</v>
      </c>
      <c r="BT34" s="16">
        <v>5</v>
      </c>
      <c r="BU34" s="12">
        <v>14</v>
      </c>
      <c r="BV34" s="12"/>
      <c r="BW34" s="12"/>
      <c r="BX34" s="12"/>
      <c r="BY34" s="12"/>
      <c r="BZ34" s="14">
        <f t="shared" si="5"/>
        <v>5</v>
      </c>
      <c r="CA34" s="14">
        <f t="shared" si="6"/>
        <v>14</v>
      </c>
      <c r="CB34" s="22">
        <f t="shared" si="7"/>
        <v>2</v>
      </c>
      <c r="CC34" s="16">
        <v>2</v>
      </c>
      <c r="CD34" s="12">
        <v>10</v>
      </c>
      <c r="CE34" s="12"/>
      <c r="CF34" s="12"/>
      <c r="CG34" s="12"/>
      <c r="CH34" s="12"/>
      <c r="CI34" s="46"/>
      <c r="CJ34" s="46"/>
      <c r="CK34" s="45"/>
      <c r="CL34" s="45"/>
      <c r="CM34" s="14">
        <f t="shared" si="8"/>
        <v>2</v>
      </c>
      <c r="CN34" s="14">
        <f t="shared" si="9"/>
        <v>10</v>
      </c>
      <c r="CO34" s="22">
        <f t="shared" si="10"/>
        <v>1.4285714285714286</v>
      </c>
      <c r="CP34" s="16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4">
        <f t="shared" si="26"/>
        <v>0</v>
      </c>
      <c r="DC34" s="14">
        <f t="shared" si="26"/>
        <v>0</v>
      </c>
      <c r="DD34" s="22">
        <f t="shared" si="11"/>
        <v>0</v>
      </c>
      <c r="DE34" s="16"/>
      <c r="DF34" s="12"/>
      <c r="DG34" s="12"/>
      <c r="DH34" s="12"/>
      <c r="DI34" s="14">
        <f t="shared" si="12"/>
        <v>0</v>
      </c>
      <c r="DJ34" s="14">
        <f t="shared" si="13"/>
        <v>0</v>
      </c>
      <c r="DK34" s="25">
        <f t="shared" si="14"/>
        <v>0</v>
      </c>
      <c r="DL34" s="30">
        <v>1</v>
      </c>
      <c r="DM34" s="31">
        <v>10.5</v>
      </c>
      <c r="DN34" s="12">
        <v>2</v>
      </c>
      <c r="DO34" s="12">
        <v>3</v>
      </c>
      <c r="DP34" s="14">
        <f t="shared" si="15"/>
        <v>3</v>
      </c>
      <c r="DQ34" s="14">
        <f t="shared" si="16"/>
        <v>13.5</v>
      </c>
      <c r="DR34" s="22">
        <f t="shared" si="17"/>
        <v>1.9285714285714286</v>
      </c>
      <c r="DS34" s="55"/>
      <c r="DT34" s="15"/>
      <c r="DU34" s="14">
        <f t="shared" si="18"/>
        <v>0</v>
      </c>
      <c r="DV34" s="24">
        <v>1</v>
      </c>
      <c r="DW34" s="15">
        <v>3.5</v>
      </c>
      <c r="DX34" s="25">
        <f t="shared" si="19"/>
        <v>0.5</v>
      </c>
      <c r="DY34" s="24"/>
      <c r="DZ34" s="15"/>
      <c r="EA34" s="26">
        <f t="shared" si="20"/>
        <v>0</v>
      </c>
      <c r="EB34" s="30"/>
      <c r="EC34" s="31"/>
      <c r="ED34" s="31">
        <f t="shared" si="21"/>
        <v>0</v>
      </c>
      <c r="EE34" s="31"/>
      <c r="EF34" s="31"/>
      <c r="EG34" s="31">
        <f t="shared" si="22"/>
        <v>0</v>
      </c>
      <c r="EH34" s="23">
        <f t="shared" si="23"/>
        <v>17</v>
      </c>
      <c r="EI34" s="14">
        <f t="shared" si="24"/>
        <v>86.5</v>
      </c>
      <c r="EJ34" s="22">
        <f t="shared" si="25"/>
        <v>12.357142857142858</v>
      </c>
    </row>
    <row r="35" spans="1:140" ht="27.75" customHeight="1">
      <c r="A35" s="69">
        <v>32</v>
      </c>
      <c r="B35" s="75" t="s">
        <v>82</v>
      </c>
      <c r="C35" s="71"/>
      <c r="D35" s="4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12"/>
      <c r="BI35" s="12"/>
      <c r="BJ35" s="12"/>
      <c r="BK35" s="12"/>
      <c r="BL35" s="12"/>
      <c r="BM35" s="12"/>
      <c r="BN35" s="12"/>
      <c r="BO35" s="12"/>
      <c r="BP35" s="12"/>
      <c r="BQ35" s="51">
        <f t="shared" si="2"/>
        <v>0</v>
      </c>
      <c r="BR35" s="51">
        <f t="shared" si="3"/>
        <v>0</v>
      </c>
      <c r="BS35" s="52">
        <f t="shared" si="4"/>
        <v>0</v>
      </c>
      <c r="BT35" s="16">
        <v>1</v>
      </c>
      <c r="BU35" s="12">
        <v>7</v>
      </c>
      <c r="BV35" s="12"/>
      <c r="BW35" s="12"/>
      <c r="BX35" s="12"/>
      <c r="BY35" s="12"/>
      <c r="BZ35" s="14">
        <f t="shared" si="5"/>
        <v>1</v>
      </c>
      <c r="CA35" s="14">
        <f t="shared" si="6"/>
        <v>7</v>
      </c>
      <c r="CB35" s="22">
        <f t="shared" si="7"/>
        <v>1</v>
      </c>
      <c r="CC35" s="16"/>
      <c r="CD35" s="12"/>
      <c r="CE35" s="12"/>
      <c r="CF35" s="12"/>
      <c r="CG35" s="12"/>
      <c r="CH35" s="12"/>
      <c r="CI35" s="46"/>
      <c r="CJ35" s="46"/>
      <c r="CK35" s="45"/>
      <c r="CL35" s="45"/>
      <c r="CM35" s="14">
        <f t="shared" si="8"/>
        <v>0</v>
      </c>
      <c r="CN35" s="14">
        <f t="shared" si="9"/>
        <v>0</v>
      </c>
      <c r="CO35" s="22">
        <f t="shared" si="10"/>
        <v>0</v>
      </c>
      <c r="CP35" s="16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4">
        <f t="shared" si="26"/>
        <v>0</v>
      </c>
      <c r="DC35" s="14">
        <f t="shared" si="26"/>
        <v>0</v>
      </c>
      <c r="DD35" s="22">
        <f t="shared" si="11"/>
        <v>0</v>
      </c>
      <c r="DE35" s="16"/>
      <c r="DF35" s="12"/>
      <c r="DG35" s="12"/>
      <c r="DH35" s="12"/>
      <c r="DI35" s="14">
        <f t="shared" si="12"/>
        <v>0</v>
      </c>
      <c r="DJ35" s="14">
        <f t="shared" si="13"/>
        <v>0</v>
      </c>
      <c r="DK35" s="25">
        <f t="shared" si="14"/>
        <v>0</v>
      </c>
      <c r="DL35" s="16"/>
      <c r="DM35" s="12"/>
      <c r="DN35" s="12"/>
      <c r="DO35" s="12"/>
      <c r="DP35" s="14">
        <f t="shared" si="15"/>
        <v>0</v>
      </c>
      <c r="DQ35" s="14">
        <f t="shared" si="16"/>
        <v>0</v>
      </c>
      <c r="DR35" s="22">
        <f t="shared" si="17"/>
        <v>0</v>
      </c>
      <c r="DS35" s="55"/>
      <c r="DT35" s="15"/>
      <c r="DU35" s="14">
        <f t="shared" si="18"/>
        <v>0</v>
      </c>
      <c r="DV35" s="24"/>
      <c r="DW35" s="15"/>
      <c r="DX35" s="25">
        <f t="shared" si="19"/>
        <v>0</v>
      </c>
      <c r="DY35" s="24"/>
      <c r="DZ35" s="15"/>
      <c r="EA35" s="26">
        <f t="shared" si="20"/>
        <v>0</v>
      </c>
      <c r="EB35" s="30"/>
      <c r="EC35" s="31"/>
      <c r="ED35" s="31">
        <f t="shared" si="21"/>
        <v>0</v>
      </c>
      <c r="EE35" s="31"/>
      <c r="EF35" s="31"/>
      <c r="EG35" s="31">
        <f t="shared" si="22"/>
        <v>0</v>
      </c>
      <c r="EH35" s="23">
        <f t="shared" si="23"/>
        <v>1</v>
      </c>
      <c r="EI35" s="14">
        <f t="shared" si="24"/>
        <v>7</v>
      </c>
      <c r="EJ35" s="22">
        <f t="shared" si="25"/>
        <v>1</v>
      </c>
    </row>
    <row r="36" spans="1:140" ht="27.75" customHeight="1">
      <c r="A36" s="69">
        <v>33</v>
      </c>
      <c r="B36" s="75" t="s">
        <v>83</v>
      </c>
      <c r="C36" s="71">
        <v>4</v>
      </c>
      <c r="D36" s="48">
        <v>18.2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12"/>
      <c r="BI36" s="12"/>
      <c r="BJ36" s="12"/>
      <c r="BK36" s="12"/>
      <c r="BL36" s="12"/>
      <c r="BM36" s="12"/>
      <c r="BN36" s="12"/>
      <c r="BO36" s="12"/>
      <c r="BP36" s="12"/>
      <c r="BQ36" s="51">
        <f t="shared" si="2"/>
        <v>4</v>
      </c>
      <c r="BR36" s="51">
        <f t="shared" si="3"/>
        <v>18.2</v>
      </c>
      <c r="BS36" s="52">
        <f t="shared" si="4"/>
        <v>2.6</v>
      </c>
      <c r="BT36" s="16">
        <v>1</v>
      </c>
      <c r="BU36" s="12">
        <v>3</v>
      </c>
      <c r="BV36" s="12"/>
      <c r="BW36" s="12"/>
      <c r="BX36" s="12"/>
      <c r="BY36" s="12"/>
      <c r="BZ36" s="14">
        <f t="shared" si="5"/>
        <v>1</v>
      </c>
      <c r="CA36" s="14">
        <f t="shared" si="6"/>
        <v>3</v>
      </c>
      <c r="CB36" s="22">
        <f t="shared" si="7"/>
        <v>0.42857142857142855</v>
      </c>
      <c r="CC36" s="16">
        <v>3</v>
      </c>
      <c r="CD36" s="12">
        <v>9.6</v>
      </c>
      <c r="CE36" s="12"/>
      <c r="CF36" s="12"/>
      <c r="CG36" s="12"/>
      <c r="CH36" s="12"/>
      <c r="CI36" s="46"/>
      <c r="CJ36" s="46"/>
      <c r="CK36" s="45"/>
      <c r="CL36" s="45"/>
      <c r="CM36" s="14">
        <f t="shared" si="8"/>
        <v>3</v>
      </c>
      <c r="CN36" s="14">
        <f t="shared" si="9"/>
        <v>9.6</v>
      </c>
      <c r="CO36" s="22">
        <f t="shared" si="10"/>
        <v>1.3714285714285714</v>
      </c>
      <c r="CP36" s="16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4">
        <f t="shared" si="26"/>
        <v>0</v>
      </c>
      <c r="DC36" s="14">
        <f t="shared" si="26"/>
        <v>0</v>
      </c>
      <c r="DD36" s="22">
        <f t="shared" si="11"/>
        <v>0</v>
      </c>
      <c r="DE36" s="16"/>
      <c r="DF36" s="12"/>
      <c r="DG36" s="12"/>
      <c r="DH36" s="12"/>
      <c r="DI36" s="14">
        <f t="shared" si="12"/>
        <v>0</v>
      </c>
      <c r="DJ36" s="14">
        <f t="shared" si="13"/>
        <v>0</v>
      </c>
      <c r="DK36" s="25">
        <f t="shared" si="14"/>
        <v>0</v>
      </c>
      <c r="DL36" s="16"/>
      <c r="DM36" s="12"/>
      <c r="DN36" s="12">
        <v>1</v>
      </c>
      <c r="DO36" s="12">
        <v>2</v>
      </c>
      <c r="DP36" s="14">
        <f t="shared" si="15"/>
        <v>1</v>
      </c>
      <c r="DQ36" s="14">
        <f t="shared" si="16"/>
        <v>2</v>
      </c>
      <c r="DR36" s="22">
        <f t="shared" si="17"/>
        <v>0.2857142857142857</v>
      </c>
      <c r="DS36" s="55"/>
      <c r="DT36" s="15"/>
      <c r="DU36" s="14">
        <f t="shared" si="18"/>
        <v>0</v>
      </c>
      <c r="DV36" s="24"/>
      <c r="DW36" s="15"/>
      <c r="DX36" s="25">
        <f t="shared" si="19"/>
        <v>0</v>
      </c>
      <c r="DY36" s="24"/>
      <c r="DZ36" s="15"/>
      <c r="EA36" s="26">
        <f t="shared" si="20"/>
        <v>0</v>
      </c>
      <c r="EB36" s="30"/>
      <c r="EC36" s="31"/>
      <c r="ED36" s="31">
        <f t="shared" si="21"/>
        <v>0</v>
      </c>
      <c r="EE36" s="31"/>
      <c r="EF36" s="31"/>
      <c r="EG36" s="31">
        <f t="shared" si="22"/>
        <v>0</v>
      </c>
      <c r="EH36" s="23">
        <f t="shared" si="23"/>
        <v>9</v>
      </c>
      <c r="EI36" s="14">
        <f t="shared" si="24"/>
        <v>32.8</v>
      </c>
      <c r="EJ36" s="22">
        <f t="shared" si="25"/>
        <v>4.685714285714285</v>
      </c>
    </row>
    <row r="37" spans="1:140" ht="27.75" customHeight="1" thickBot="1">
      <c r="A37" s="69">
        <v>34</v>
      </c>
      <c r="B37" s="75" t="s">
        <v>84</v>
      </c>
      <c r="C37" s="71">
        <v>3</v>
      </c>
      <c r="D37" s="48">
        <v>4.8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12"/>
      <c r="BI37" s="12"/>
      <c r="BJ37" s="12"/>
      <c r="BK37" s="12"/>
      <c r="BL37" s="12"/>
      <c r="BM37" s="12"/>
      <c r="BN37" s="12"/>
      <c r="BO37" s="12"/>
      <c r="BP37" s="12"/>
      <c r="BQ37" s="51">
        <f t="shared" si="2"/>
        <v>3</v>
      </c>
      <c r="BR37" s="51">
        <f t="shared" si="3"/>
        <v>4.8</v>
      </c>
      <c r="BS37" s="52">
        <f t="shared" si="4"/>
        <v>0.6857142857142857</v>
      </c>
      <c r="BT37" s="16">
        <v>1</v>
      </c>
      <c r="BU37" s="12">
        <v>3.5</v>
      </c>
      <c r="BV37" s="12"/>
      <c r="BW37" s="12"/>
      <c r="BX37" s="12"/>
      <c r="BY37" s="12"/>
      <c r="BZ37" s="14">
        <f t="shared" si="5"/>
        <v>1</v>
      </c>
      <c r="CA37" s="14">
        <f t="shared" si="6"/>
        <v>3.5</v>
      </c>
      <c r="CB37" s="22">
        <f t="shared" si="7"/>
        <v>0.5</v>
      </c>
      <c r="CC37" s="16">
        <v>2</v>
      </c>
      <c r="CD37" s="12">
        <v>5</v>
      </c>
      <c r="CE37" s="12"/>
      <c r="CF37" s="12"/>
      <c r="CG37" s="12"/>
      <c r="CH37" s="12"/>
      <c r="CI37" s="46"/>
      <c r="CJ37" s="46"/>
      <c r="CK37" s="45"/>
      <c r="CL37" s="45"/>
      <c r="CM37" s="14">
        <f t="shared" si="8"/>
        <v>2</v>
      </c>
      <c r="CN37" s="14">
        <f t="shared" si="9"/>
        <v>5</v>
      </c>
      <c r="CO37" s="22">
        <f t="shared" si="10"/>
        <v>0.7142857142857143</v>
      </c>
      <c r="CP37" s="16">
        <v>1</v>
      </c>
      <c r="CQ37" s="12">
        <v>7</v>
      </c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4">
        <f t="shared" si="26"/>
        <v>1</v>
      </c>
      <c r="DC37" s="14">
        <f t="shared" si="26"/>
        <v>7</v>
      </c>
      <c r="DD37" s="22">
        <f t="shared" si="11"/>
        <v>1</v>
      </c>
      <c r="DE37" s="16"/>
      <c r="DF37" s="12"/>
      <c r="DG37" s="12"/>
      <c r="DH37" s="12"/>
      <c r="DI37" s="14">
        <f t="shared" si="12"/>
        <v>0</v>
      </c>
      <c r="DJ37" s="14">
        <f t="shared" si="13"/>
        <v>0</v>
      </c>
      <c r="DK37" s="25">
        <f t="shared" si="14"/>
        <v>0</v>
      </c>
      <c r="DL37" s="16"/>
      <c r="DM37" s="12"/>
      <c r="DN37" s="12"/>
      <c r="DO37" s="12"/>
      <c r="DP37" s="14">
        <f t="shared" si="15"/>
        <v>0</v>
      </c>
      <c r="DQ37" s="14">
        <f t="shared" si="16"/>
        <v>0</v>
      </c>
      <c r="DR37" s="22">
        <f t="shared" si="17"/>
        <v>0</v>
      </c>
      <c r="DS37" s="55"/>
      <c r="DT37" s="15"/>
      <c r="DU37" s="14">
        <f t="shared" si="18"/>
        <v>0</v>
      </c>
      <c r="DV37" s="24"/>
      <c r="DW37" s="15"/>
      <c r="DX37" s="25">
        <f t="shared" si="19"/>
        <v>0</v>
      </c>
      <c r="DY37" s="24"/>
      <c r="DZ37" s="15"/>
      <c r="EA37" s="26">
        <f t="shared" si="20"/>
        <v>0</v>
      </c>
      <c r="EB37" s="30"/>
      <c r="EC37" s="31"/>
      <c r="ED37" s="31">
        <f t="shared" si="21"/>
        <v>0</v>
      </c>
      <c r="EE37" s="31"/>
      <c r="EF37" s="31"/>
      <c r="EG37" s="31">
        <f t="shared" si="22"/>
        <v>0</v>
      </c>
      <c r="EH37" s="23">
        <f t="shared" si="23"/>
        <v>7</v>
      </c>
      <c r="EI37" s="14">
        <f t="shared" si="24"/>
        <v>20.3</v>
      </c>
      <c r="EJ37" s="22">
        <f t="shared" si="25"/>
        <v>2.9</v>
      </c>
    </row>
    <row r="38" spans="1:143" ht="21" customHeight="1" thickBot="1" thickTop="1">
      <c r="A38" s="69">
        <v>35</v>
      </c>
      <c r="B38" s="75" t="s">
        <v>85</v>
      </c>
      <c r="C38" s="71"/>
      <c r="D38" s="4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12"/>
      <c r="BI38" s="12"/>
      <c r="BJ38" s="12"/>
      <c r="BK38" s="12"/>
      <c r="BL38" s="12"/>
      <c r="BM38" s="12"/>
      <c r="BN38" s="12"/>
      <c r="BO38" s="12"/>
      <c r="BP38" s="12"/>
      <c r="BQ38" s="51">
        <f t="shared" si="2"/>
        <v>0</v>
      </c>
      <c r="BR38" s="51">
        <f t="shared" si="3"/>
        <v>0</v>
      </c>
      <c r="BS38" s="52">
        <f t="shared" si="4"/>
        <v>0</v>
      </c>
      <c r="BT38" s="16"/>
      <c r="BU38" s="12"/>
      <c r="BV38" s="12"/>
      <c r="BW38" s="12"/>
      <c r="BX38" s="12"/>
      <c r="BY38" s="12"/>
      <c r="BZ38" s="14">
        <f t="shared" si="5"/>
        <v>0</v>
      </c>
      <c r="CA38" s="14">
        <f t="shared" si="6"/>
        <v>0</v>
      </c>
      <c r="CB38" s="22">
        <f t="shared" si="7"/>
        <v>0</v>
      </c>
      <c r="CC38" s="16"/>
      <c r="CD38" s="12"/>
      <c r="CE38" s="12"/>
      <c r="CF38" s="12"/>
      <c r="CG38" s="12"/>
      <c r="CH38" s="12"/>
      <c r="CI38" s="46"/>
      <c r="CJ38" s="46"/>
      <c r="CK38" s="45"/>
      <c r="CL38" s="45"/>
      <c r="CM38" s="14">
        <f t="shared" si="8"/>
        <v>0</v>
      </c>
      <c r="CN38" s="14">
        <f t="shared" si="9"/>
        <v>0</v>
      </c>
      <c r="CO38" s="22">
        <f t="shared" si="10"/>
        <v>0</v>
      </c>
      <c r="CP38" s="16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4">
        <f t="shared" si="26"/>
        <v>0</v>
      </c>
      <c r="DC38" s="14">
        <f t="shared" si="26"/>
        <v>0</v>
      </c>
      <c r="DD38" s="22">
        <f t="shared" si="11"/>
        <v>0</v>
      </c>
      <c r="DE38" s="16"/>
      <c r="DF38" s="12"/>
      <c r="DG38" s="12"/>
      <c r="DH38" s="12"/>
      <c r="DI38" s="14">
        <f t="shared" si="12"/>
        <v>0</v>
      </c>
      <c r="DJ38" s="14">
        <f t="shared" si="13"/>
        <v>0</v>
      </c>
      <c r="DK38" s="25">
        <f t="shared" si="14"/>
        <v>0</v>
      </c>
      <c r="DL38" s="16"/>
      <c r="DM38" s="12"/>
      <c r="DN38" s="12"/>
      <c r="DO38" s="12"/>
      <c r="DP38" s="14">
        <f t="shared" si="15"/>
        <v>0</v>
      </c>
      <c r="DQ38" s="14">
        <f t="shared" si="16"/>
        <v>0</v>
      </c>
      <c r="DR38" s="22">
        <f t="shared" si="17"/>
        <v>0</v>
      </c>
      <c r="DS38" s="55"/>
      <c r="DT38" s="15"/>
      <c r="DU38" s="14">
        <f t="shared" si="18"/>
        <v>0</v>
      </c>
      <c r="DV38" s="24"/>
      <c r="DW38" s="15"/>
      <c r="DX38" s="25">
        <f t="shared" si="19"/>
        <v>0</v>
      </c>
      <c r="DY38" s="24"/>
      <c r="DZ38" s="15"/>
      <c r="EA38" s="26">
        <f t="shared" si="20"/>
        <v>0</v>
      </c>
      <c r="EB38" s="30"/>
      <c r="EC38" s="31"/>
      <c r="ED38" s="31">
        <f t="shared" si="21"/>
        <v>0</v>
      </c>
      <c r="EE38" s="31"/>
      <c r="EF38" s="31"/>
      <c r="EG38" s="31">
        <f t="shared" si="22"/>
        <v>0</v>
      </c>
      <c r="EH38" s="23">
        <f t="shared" si="23"/>
        <v>0</v>
      </c>
      <c r="EI38" s="14">
        <f t="shared" si="24"/>
        <v>0</v>
      </c>
      <c r="EJ38" s="22">
        <f t="shared" si="25"/>
        <v>0</v>
      </c>
      <c r="EM38" s="67"/>
    </row>
    <row r="39" spans="1:140" ht="27.75" customHeight="1" thickTop="1">
      <c r="A39" s="69">
        <v>36</v>
      </c>
      <c r="B39" s="75" t="s">
        <v>86</v>
      </c>
      <c r="C39" s="71">
        <v>4</v>
      </c>
      <c r="D39" s="48">
        <v>4.4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12"/>
      <c r="BI39" s="12"/>
      <c r="BJ39" s="12"/>
      <c r="BK39" s="12"/>
      <c r="BL39" s="12"/>
      <c r="BM39" s="12"/>
      <c r="BN39" s="12"/>
      <c r="BO39" s="12"/>
      <c r="BP39" s="12"/>
      <c r="BQ39" s="51">
        <f t="shared" si="2"/>
        <v>4</v>
      </c>
      <c r="BR39" s="51">
        <f t="shared" si="3"/>
        <v>4.4</v>
      </c>
      <c r="BS39" s="52">
        <f t="shared" si="4"/>
        <v>0.6285714285714287</v>
      </c>
      <c r="BT39" s="16"/>
      <c r="BU39" s="12"/>
      <c r="BV39" s="12"/>
      <c r="BW39" s="12"/>
      <c r="BX39" s="12"/>
      <c r="BY39" s="12"/>
      <c r="BZ39" s="14">
        <f t="shared" si="5"/>
        <v>0</v>
      </c>
      <c r="CA39" s="14">
        <f t="shared" si="6"/>
        <v>0</v>
      </c>
      <c r="CB39" s="22">
        <f t="shared" si="7"/>
        <v>0</v>
      </c>
      <c r="CC39" s="16"/>
      <c r="CD39" s="12"/>
      <c r="CE39" s="12"/>
      <c r="CF39" s="12"/>
      <c r="CG39" s="12"/>
      <c r="CH39" s="12"/>
      <c r="CI39" s="46"/>
      <c r="CJ39" s="46"/>
      <c r="CK39" s="45"/>
      <c r="CL39" s="45"/>
      <c r="CM39" s="14">
        <f t="shared" si="8"/>
        <v>0</v>
      </c>
      <c r="CN39" s="14">
        <f t="shared" si="9"/>
        <v>0</v>
      </c>
      <c r="CO39" s="22">
        <f t="shared" si="10"/>
        <v>0</v>
      </c>
      <c r="CP39" s="16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4">
        <f t="shared" si="26"/>
        <v>0</v>
      </c>
      <c r="DC39" s="14">
        <f t="shared" si="26"/>
        <v>0</v>
      </c>
      <c r="DD39" s="22">
        <f t="shared" si="11"/>
        <v>0</v>
      </c>
      <c r="DE39" s="16"/>
      <c r="DF39" s="12"/>
      <c r="DG39" s="12"/>
      <c r="DH39" s="12"/>
      <c r="DI39" s="14">
        <f t="shared" si="12"/>
        <v>0</v>
      </c>
      <c r="DJ39" s="14">
        <f t="shared" si="13"/>
        <v>0</v>
      </c>
      <c r="DK39" s="25">
        <f t="shared" si="14"/>
        <v>0</v>
      </c>
      <c r="DL39" s="16"/>
      <c r="DM39" s="12"/>
      <c r="DN39" s="12"/>
      <c r="DO39" s="12"/>
      <c r="DP39" s="14">
        <f t="shared" si="15"/>
        <v>0</v>
      </c>
      <c r="DQ39" s="14">
        <f t="shared" si="16"/>
        <v>0</v>
      </c>
      <c r="DR39" s="22">
        <f t="shared" si="17"/>
        <v>0</v>
      </c>
      <c r="DS39" s="55"/>
      <c r="DT39" s="15"/>
      <c r="DU39" s="14">
        <f t="shared" si="18"/>
        <v>0</v>
      </c>
      <c r="DV39" s="24"/>
      <c r="DW39" s="15"/>
      <c r="DX39" s="25">
        <f t="shared" si="19"/>
        <v>0</v>
      </c>
      <c r="DY39" s="24"/>
      <c r="DZ39" s="15"/>
      <c r="EA39" s="26">
        <f t="shared" si="20"/>
        <v>0</v>
      </c>
      <c r="EB39" s="30"/>
      <c r="EC39" s="31"/>
      <c r="ED39" s="31">
        <f t="shared" si="21"/>
        <v>0</v>
      </c>
      <c r="EE39" s="31"/>
      <c r="EF39" s="31"/>
      <c r="EG39" s="31">
        <f t="shared" si="22"/>
        <v>0</v>
      </c>
      <c r="EH39" s="23">
        <f t="shared" si="23"/>
        <v>4</v>
      </c>
      <c r="EI39" s="14">
        <f t="shared" si="24"/>
        <v>4.4</v>
      </c>
      <c r="EJ39" s="22">
        <f t="shared" si="25"/>
        <v>0.6285714285714287</v>
      </c>
    </row>
    <row r="40" spans="1:140" ht="33" customHeight="1">
      <c r="A40" s="69">
        <v>37</v>
      </c>
      <c r="B40" s="75" t="s">
        <v>87</v>
      </c>
      <c r="C40" s="71">
        <v>1</v>
      </c>
      <c r="D40" s="48">
        <v>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12"/>
      <c r="BI40" s="12"/>
      <c r="BJ40" s="12"/>
      <c r="BK40" s="12"/>
      <c r="BL40" s="12"/>
      <c r="BM40" s="12"/>
      <c r="BN40" s="12"/>
      <c r="BO40" s="12"/>
      <c r="BP40" s="12"/>
      <c r="BQ40" s="51">
        <f t="shared" si="2"/>
        <v>1</v>
      </c>
      <c r="BR40" s="51">
        <f t="shared" si="3"/>
        <v>2</v>
      </c>
      <c r="BS40" s="52">
        <f t="shared" si="4"/>
        <v>0.2857142857142857</v>
      </c>
      <c r="BT40" s="16"/>
      <c r="BU40" s="12"/>
      <c r="BV40" s="12"/>
      <c r="BW40" s="12"/>
      <c r="BX40" s="12"/>
      <c r="BY40" s="12"/>
      <c r="BZ40" s="14">
        <f t="shared" si="5"/>
        <v>0</v>
      </c>
      <c r="CA40" s="14">
        <f t="shared" si="6"/>
        <v>0</v>
      </c>
      <c r="CB40" s="22">
        <f t="shared" si="7"/>
        <v>0</v>
      </c>
      <c r="CC40" s="16">
        <v>1</v>
      </c>
      <c r="CD40" s="12">
        <v>3</v>
      </c>
      <c r="CE40" s="12"/>
      <c r="CF40" s="12"/>
      <c r="CG40" s="12"/>
      <c r="CH40" s="12"/>
      <c r="CI40" s="46"/>
      <c r="CJ40" s="46"/>
      <c r="CK40" s="45"/>
      <c r="CL40" s="45"/>
      <c r="CM40" s="14">
        <f t="shared" si="8"/>
        <v>1</v>
      </c>
      <c r="CN40" s="14">
        <f t="shared" si="9"/>
        <v>3</v>
      </c>
      <c r="CO40" s="22">
        <f t="shared" si="10"/>
        <v>0.42857142857142855</v>
      </c>
      <c r="CP40" s="16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4">
        <f t="shared" si="26"/>
        <v>0</v>
      </c>
      <c r="DC40" s="14">
        <f t="shared" si="26"/>
        <v>0</v>
      </c>
      <c r="DD40" s="22">
        <f t="shared" si="11"/>
        <v>0</v>
      </c>
      <c r="DE40" s="16"/>
      <c r="DF40" s="12"/>
      <c r="DG40" s="12"/>
      <c r="DH40" s="12"/>
      <c r="DI40" s="14">
        <f t="shared" si="12"/>
        <v>0</v>
      </c>
      <c r="DJ40" s="14">
        <f t="shared" si="13"/>
        <v>0</v>
      </c>
      <c r="DK40" s="25">
        <f t="shared" si="14"/>
        <v>0</v>
      </c>
      <c r="DL40" s="16"/>
      <c r="DM40" s="12"/>
      <c r="DN40" s="12"/>
      <c r="DO40" s="12"/>
      <c r="DP40" s="14">
        <f t="shared" si="15"/>
        <v>0</v>
      </c>
      <c r="DQ40" s="14">
        <f t="shared" si="16"/>
        <v>0</v>
      </c>
      <c r="DR40" s="22">
        <f t="shared" si="17"/>
        <v>0</v>
      </c>
      <c r="DS40" s="55"/>
      <c r="DT40" s="15"/>
      <c r="DU40" s="14">
        <f t="shared" si="18"/>
        <v>0</v>
      </c>
      <c r="DV40" s="24"/>
      <c r="DW40" s="15"/>
      <c r="DX40" s="25">
        <f t="shared" si="19"/>
        <v>0</v>
      </c>
      <c r="DY40" s="24"/>
      <c r="DZ40" s="15"/>
      <c r="EA40" s="26">
        <f t="shared" si="20"/>
        <v>0</v>
      </c>
      <c r="EB40" s="30"/>
      <c r="EC40" s="31"/>
      <c r="ED40" s="31">
        <f t="shared" si="21"/>
        <v>0</v>
      </c>
      <c r="EE40" s="31"/>
      <c r="EF40" s="31"/>
      <c r="EG40" s="31">
        <f t="shared" si="22"/>
        <v>0</v>
      </c>
      <c r="EH40" s="23">
        <f t="shared" si="23"/>
        <v>2</v>
      </c>
      <c r="EI40" s="14">
        <f t="shared" si="24"/>
        <v>5</v>
      </c>
      <c r="EJ40" s="22">
        <f t="shared" si="25"/>
        <v>0.7142857142857143</v>
      </c>
    </row>
    <row r="41" spans="1:140" ht="40.5" customHeight="1">
      <c r="A41" s="69">
        <v>38</v>
      </c>
      <c r="B41" s="75" t="s">
        <v>88</v>
      </c>
      <c r="C41" s="71"/>
      <c r="D41" s="48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12"/>
      <c r="BI41" s="12"/>
      <c r="BJ41" s="12"/>
      <c r="BK41" s="12"/>
      <c r="BL41" s="12"/>
      <c r="BM41" s="12"/>
      <c r="BN41" s="12"/>
      <c r="BO41" s="12"/>
      <c r="BP41" s="12"/>
      <c r="BQ41" s="51">
        <f t="shared" si="2"/>
        <v>0</v>
      </c>
      <c r="BR41" s="51">
        <f t="shared" si="3"/>
        <v>0</v>
      </c>
      <c r="BS41" s="52">
        <f t="shared" si="4"/>
        <v>0</v>
      </c>
      <c r="BT41" s="16"/>
      <c r="BU41" s="12"/>
      <c r="BV41" s="12"/>
      <c r="BW41" s="12"/>
      <c r="BX41" s="12"/>
      <c r="BY41" s="12"/>
      <c r="BZ41" s="14">
        <f t="shared" si="5"/>
        <v>0</v>
      </c>
      <c r="CA41" s="14">
        <f t="shared" si="6"/>
        <v>0</v>
      </c>
      <c r="CB41" s="22">
        <f t="shared" si="7"/>
        <v>0</v>
      </c>
      <c r="CC41" s="16"/>
      <c r="CD41" s="12"/>
      <c r="CE41" s="12"/>
      <c r="CF41" s="12"/>
      <c r="CG41" s="12"/>
      <c r="CH41" s="12"/>
      <c r="CI41" s="46"/>
      <c r="CJ41" s="46"/>
      <c r="CK41" s="45"/>
      <c r="CL41" s="45"/>
      <c r="CM41" s="14">
        <f t="shared" si="8"/>
        <v>0</v>
      </c>
      <c r="CN41" s="14">
        <f t="shared" si="9"/>
        <v>0</v>
      </c>
      <c r="CO41" s="22">
        <f t="shared" si="10"/>
        <v>0</v>
      </c>
      <c r="CP41" s="16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4">
        <f t="shared" si="26"/>
        <v>0</v>
      </c>
      <c r="DC41" s="14">
        <f t="shared" si="26"/>
        <v>0</v>
      </c>
      <c r="DD41" s="22">
        <f t="shared" si="11"/>
        <v>0</v>
      </c>
      <c r="DE41" s="16"/>
      <c r="DF41" s="12"/>
      <c r="DG41" s="12"/>
      <c r="DH41" s="12"/>
      <c r="DI41" s="14">
        <f t="shared" si="12"/>
        <v>0</v>
      </c>
      <c r="DJ41" s="14">
        <f t="shared" si="13"/>
        <v>0</v>
      </c>
      <c r="DK41" s="25">
        <f t="shared" si="14"/>
        <v>0</v>
      </c>
      <c r="DL41" s="16"/>
      <c r="DM41" s="12"/>
      <c r="DN41" s="12"/>
      <c r="DO41" s="12"/>
      <c r="DP41" s="14">
        <f t="shared" si="15"/>
        <v>0</v>
      </c>
      <c r="DQ41" s="14">
        <f t="shared" si="16"/>
        <v>0</v>
      </c>
      <c r="DR41" s="22">
        <f t="shared" si="17"/>
        <v>0</v>
      </c>
      <c r="DS41" s="55"/>
      <c r="DT41" s="15"/>
      <c r="DU41" s="14">
        <f t="shared" si="18"/>
        <v>0</v>
      </c>
      <c r="DV41" s="24"/>
      <c r="DW41" s="15"/>
      <c r="DX41" s="25">
        <f t="shared" si="19"/>
        <v>0</v>
      </c>
      <c r="DY41" s="24"/>
      <c r="DZ41" s="15"/>
      <c r="EA41" s="26">
        <f t="shared" si="20"/>
        <v>0</v>
      </c>
      <c r="EB41" s="30"/>
      <c r="EC41" s="31"/>
      <c r="ED41" s="31">
        <f t="shared" si="21"/>
        <v>0</v>
      </c>
      <c r="EE41" s="31"/>
      <c r="EF41" s="31"/>
      <c r="EG41" s="31">
        <f t="shared" si="22"/>
        <v>0</v>
      </c>
      <c r="EH41" s="23">
        <f t="shared" si="23"/>
        <v>0</v>
      </c>
      <c r="EI41" s="14">
        <f t="shared" si="24"/>
        <v>0</v>
      </c>
      <c r="EJ41" s="22">
        <f t="shared" si="25"/>
        <v>0</v>
      </c>
    </row>
    <row r="42" spans="1:140" ht="27.75" customHeight="1">
      <c r="A42" s="69">
        <v>39</v>
      </c>
      <c r="B42" s="75" t="s">
        <v>89</v>
      </c>
      <c r="C42" s="71">
        <v>3</v>
      </c>
      <c r="D42" s="48">
        <v>21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>
        <v>1</v>
      </c>
      <c r="AD42" s="31">
        <v>7</v>
      </c>
      <c r="AE42" s="31"/>
      <c r="AF42" s="31"/>
      <c r="AG42" s="31">
        <v>1</v>
      </c>
      <c r="AH42" s="31">
        <v>7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>
        <v>1</v>
      </c>
      <c r="AZ42" s="31">
        <v>10.5</v>
      </c>
      <c r="BA42" s="31"/>
      <c r="BB42" s="31"/>
      <c r="BC42" s="31"/>
      <c r="BD42" s="31"/>
      <c r="BE42" s="31"/>
      <c r="BF42" s="31"/>
      <c r="BG42" s="31"/>
      <c r="BH42" s="12"/>
      <c r="BI42" s="12"/>
      <c r="BJ42" s="12"/>
      <c r="BK42" s="12">
        <v>1</v>
      </c>
      <c r="BL42" s="12">
        <v>7</v>
      </c>
      <c r="BM42" s="12"/>
      <c r="BN42" s="12"/>
      <c r="BO42" s="12"/>
      <c r="BP42" s="12"/>
      <c r="BQ42" s="51">
        <f t="shared" si="2"/>
        <v>7</v>
      </c>
      <c r="BR42" s="51">
        <f t="shared" si="3"/>
        <v>52.5</v>
      </c>
      <c r="BS42" s="52">
        <f t="shared" si="4"/>
        <v>7.5</v>
      </c>
      <c r="BT42" s="16">
        <v>2</v>
      </c>
      <c r="BU42" s="12">
        <v>7</v>
      </c>
      <c r="BV42" s="12"/>
      <c r="BW42" s="12"/>
      <c r="BX42" s="12"/>
      <c r="BY42" s="12"/>
      <c r="BZ42" s="14">
        <f t="shared" si="5"/>
        <v>2</v>
      </c>
      <c r="CA42" s="14">
        <f t="shared" si="6"/>
        <v>7</v>
      </c>
      <c r="CB42" s="22">
        <f t="shared" si="7"/>
        <v>1</v>
      </c>
      <c r="CC42" s="16">
        <v>2</v>
      </c>
      <c r="CD42" s="12">
        <v>12</v>
      </c>
      <c r="CE42" s="12"/>
      <c r="CF42" s="12"/>
      <c r="CG42" s="12"/>
      <c r="CH42" s="12"/>
      <c r="CI42" s="12"/>
      <c r="CJ42" s="12"/>
      <c r="CK42" s="44"/>
      <c r="CL42" s="45"/>
      <c r="CM42" s="14">
        <f t="shared" si="8"/>
        <v>2</v>
      </c>
      <c r="CN42" s="14">
        <f t="shared" si="9"/>
        <v>12</v>
      </c>
      <c r="CO42" s="22">
        <f t="shared" si="10"/>
        <v>1.7142857142857142</v>
      </c>
      <c r="CP42" s="16">
        <v>2</v>
      </c>
      <c r="CQ42" s="12">
        <v>7</v>
      </c>
      <c r="CR42" s="12">
        <v>2</v>
      </c>
      <c r="CS42" s="12">
        <v>10.5</v>
      </c>
      <c r="CT42" s="12">
        <v>1</v>
      </c>
      <c r="CU42" s="12">
        <v>7</v>
      </c>
      <c r="CV42" s="12"/>
      <c r="CW42" s="12"/>
      <c r="CX42" s="12"/>
      <c r="CY42" s="12"/>
      <c r="CZ42" s="12"/>
      <c r="DA42" s="12"/>
      <c r="DB42" s="14">
        <f t="shared" si="26"/>
        <v>5</v>
      </c>
      <c r="DC42" s="14">
        <f t="shared" si="26"/>
        <v>24.5</v>
      </c>
      <c r="DD42" s="22">
        <f t="shared" si="11"/>
        <v>3.5</v>
      </c>
      <c r="DE42" s="16"/>
      <c r="DF42" s="12"/>
      <c r="DG42" s="12"/>
      <c r="DH42" s="12"/>
      <c r="DI42" s="14">
        <f t="shared" si="12"/>
        <v>0</v>
      </c>
      <c r="DJ42" s="14">
        <f t="shared" si="13"/>
        <v>0</v>
      </c>
      <c r="DK42" s="25">
        <f t="shared" si="14"/>
        <v>0</v>
      </c>
      <c r="DL42" s="16"/>
      <c r="DM42" s="12"/>
      <c r="DN42" s="12"/>
      <c r="DO42" s="12"/>
      <c r="DP42" s="14">
        <f t="shared" si="15"/>
        <v>0</v>
      </c>
      <c r="DQ42" s="14">
        <f t="shared" si="16"/>
        <v>0</v>
      </c>
      <c r="DR42" s="22">
        <f t="shared" si="17"/>
        <v>0</v>
      </c>
      <c r="DS42" s="55"/>
      <c r="DT42" s="15"/>
      <c r="DU42" s="14">
        <f t="shared" si="18"/>
        <v>0</v>
      </c>
      <c r="DV42" s="24"/>
      <c r="DW42" s="15"/>
      <c r="DX42" s="25">
        <f t="shared" si="19"/>
        <v>0</v>
      </c>
      <c r="DY42" s="24"/>
      <c r="DZ42" s="15"/>
      <c r="EA42" s="26">
        <f t="shared" si="20"/>
        <v>0</v>
      </c>
      <c r="EB42" s="30">
        <v>1</v>
      </c>
      <c r="EC42" s="31">
        <v>7</v>
      </c>
      <c r="ED42" s="31">
        <f t="shared" si="21"/>
        <v>1</v>
      </c>
      <c r="EE42" s="31">
        <v>2</v>
      </c>
      <c r="EF42" s="31">
        <v>7</v>
      </c>
      <c r="EG42" s="31">
        <f t="shared" si="22"/>
        <v>1</v>
      </c>
      <c r="EH42" s="23">
        <f t="shared" si="23"/>
        <v>19</v>
      </c>
      <c r="EI42" s="14">
        <f t="shared" si="24"/>
        <v>110</v>
      </c>
      <c r="EJ42" s="22">
        <f t="shared" si="25"/>
        <v>15.714285714285714</v>
      </c>
    </row>
    <row r="43" spans="1:189" s="42" customFormat="1" ht="27.75" customHeight="1" thickBot="1">
      <c r="A43" s="70"/>
      <c r="B43" s="76" t="s">
        <v>90</v>
      </c>
      <c r="C43" s="72">
        <f>SUM(C5:C42)</f>
        <v>136</v>
      </c>
      <c r="D43" s="39">
        <f>SUM(D5:D42)</f>
        <v>411.2999999999999</v>
      </c>
      <c r="E43" s="39">
        <f>SUM(E5:E42)</f>
        <v>1</v>
      </c>
      <c r="F43" s="39">
        <f aca="true" t="shared" si="27" ref="F43:BS43">SUM(F5:F42)</f>
        <v>7</v>
      </c>
      <c r="G43" s="39">
        <f t="shared" si="27"/>
        <v>1</v>
      </c>
      <c r="H43" s="39">
        <f t="shared" si="27"/>
        <v>7</v>
      </c>
      <c r="I43" s="39">
        <f t="shared" si="27"/>
        <v>1</v>
      </c>
      <c r="J43" s="39">
        <f t="shared" si="27"/>
        <v>3.5</v>
      </c>
      <c r="K43" s="39">
        <f t="shared" si="27"/>
        <v>1</v>
      </c>
      <c r="L43" s="39">
        <f t="shared" si="27"/>
        <v>7</v>
      </c>
      <c r="M43" s="39">
        <f t="shared" si="27"/>
        <v>1</v>
      </c>
      <c r="N43" s="39">
        <f t="shared" si="27"/>
        <v>10.5</v>
      </c>
      <c r="O43" s="39">
        <f t="shared" si="27"/>
        <v>1</v>
      </c>
      <c r="P43" s="39">
        <f t="shared" si="27"/>
        <v>3.5</v>
      </c>
      <c r="Q43" s="39">
        <f t="shared" si="27"/>
        <v>2</v>
      </c>
      <c r="R43" s="39">
        <f t="shared" si="27"/>
        <v>14</v>
      </c>
      <c r="S43" s="39">
        <f t="shared" si="27"/>
        <v>11</v>
      </c>
      <c r="T43" s="39">
        <f t="shared" si="27"/>
        <v>22</v>
      </c>
      <c r="U43" s="39">
        <f t="shared" si="27"/>
        <v>3</v>
      </c>
      <c r="V43" s="39">
        <f t="shared" si="27"/>
        <v>10.1</v>
      </c>
      <c r="W43" s="39">
        <f t="shared" si="27"/>
        <v>1</v>
      </c>
      <c r="X43" s="39">
        <f t="shared" si="27"/>
        <v>8</v>
      </c>
      <c r="Y43" s="39">
        <f t="shared" si="27"/>
        <v>1</v>
      </c>
      <c r="Z43" s="39">
        <f t="shared" si="27"/>
        <v>7</v>
      </c>
      <c r="AA43" s="39">
        <f t="shared" si="27"/>
        <v>1</v>
      </c>
      <c r="AB43" s="39">
        <f t="shared" si="27"/>
        <v>3.5</v>
      </c>
      <c r="AC43" s="39">
        <f t="shared" si="27"/>
        <v>4</v>
      </c>
      <c r="AD43" s="39">
        <f t="shared" si="27"/>
        <v>24.4</v>
      </c>
      <c r="AE43" s="39">
        <f t="shared" si="27"/>
        <v>4</v>
      </c>
      <c r="AF43" s="39">
        <f t="shared" si="27"/>
        <v>24.5</v>
      </c>
      <c r="AG43" s="39">
        <f t="shared" si="27"/>
        <v>4</v>
      </c>
      <c r="AH43" s="39">
        <f t="shared" si="27"/>
        <v>17.5</v>
      </c>
      <c r="AI43" s="39">
        <f t="shared" si="27"/>
        <v>3</v>
      </c>
      <c r="AJ43" s="39">
        <f t="shared" si="27"/>
        <v>21</v>
      </c>
      <c r="AK43" s="39">
        <f t="shared" si="27"/>
        <v>1</v>
      </c>
      <c r="AL43" s="39">
        <f t="shared" si="27"/>
        <v>10.5</v>
      </c>
      <c r="AM43" s="39">
        <f t="shared" si="27"/>
        <v>1</v>
      </c>
      <c r="AN43" s="39">
        <f t="shared" si="27"/>
        <v>7</v>
      </c>
      <c r="AO43" s="39">
        <f t="shared" si="27"/>
        <v>2</v>
      </c>
      <c r="AP43" s="39">
        <f t="shared" si="27"/>
        <v>10.5</v>
      </c>
      <c r="AQ43" s="39">
        <f t="shared" si="27"/>
        <v>2</v>
      </c>
      <c r="AR43" s="39">
        <f t="shared" si="27"/>
        <v>7</v>
      </c>
      <c r="AS43" s="39">
        <f t="shared" si="27"/>
        <v>0</v>
      </c>
      <c r="AT43" s="39">
        <f t="shared" si="27"/>
        <v>0</v>
      </c>
      <c r="AU43" s="39">
        <f t="shared" si="27"/>
        <v>1</v>
      </c>
      <c r="AV43" s="39">
        <f t="shared" si="27"/>
        <v>7</v>
      </c>
      <c r="AW43" s="39">
        <f t="shared" si="27"/>
        <v>1</v>
      </c>
      <c r="AX43" s="39">
        <f t="shared" si="27"/>
        <v>3.5</v>
      </c>
      <c r="AY43" s="39">
        <f t="shared" si="27"/>
        <v>1</v>
      </c>
      <c r="AZ43" s="39">
        <f t="shared" si="27"/>
        <v>10.5</v>
      </c>
      <c r="BA43" s="39">
        <f t="shared" si="27"/>
        <v>2</v>
      </c>
      <c r="BB43" s="39">
        <f t="shared" si="27"/>
        <v>14</v>
      </c>
      <c r="BC43" s="39">
        <f t="shared" si="27"/>
        <v>1</v>
      </c>
      <c r="BD43" s="39">
        <f t="shared" si="27"/>
        <v>7</v>
      </c>
      <c r="BE43" s="39">
        <f t="shared" si="27"/>
        <v>7</v>
      </c>
      <c r="BF43" s="39">
        <f t="shared" si="27"/>
        <v>49</v>
      </c>
      <c r="BG43" s="39">
        <f>SUM(BG5:BG42)</f>
        <v>1</v>
      </c>
      <c r="BH43" s="19">
        <f>SUM(BH5:BH42)</f>
        <v>7</v>
      </c>
      <c r="BI43" s="19">
        <f t="shared" si="27"/>
        <v>1</v>
      </c>
      <c r="BJ43" s="19">
        <f t="shared" si="27"/>
        <v>7</v>
      </c>
      <c r="BK43" s="19">
        <f t="shared" si="27"/>
        <v>3</v>
      </c>
      <c r="BL43" s="19">
        <f t="shared" si="27"/>
        <v>21</v>
      </c>
      <c r="BM43" s="19"/>
      <c r="BN43" s="19"/>
      <c r="BO43" s="19">
        <f>SUM(BO5:BO42)</f>
        <v>1</v>
      </c>
      <c r="BP43" s="19">
        <f>SUM(BP5:BP42)</f>
        <v>7</v>
      </c>
      <c r="BQ43" s="53">
        <f t="shared" si="27"/>
        <v>203</v>
      </c>
      <c r="BR43" s="53">
        <f t="shared" si="27"/>
        <v>776.8000000000001</v>
      </c>
      <c r="BS43" s="54">
        <f t="shared" si="27"/>
        <v>110.97142857142858</v>
      </c>
      <c r="BT43" s="18">
        <f>SUM(BT5:BT42)</f>
        <v>69</v>
      </c>
      <c r="BU43" s="19">
        <f aca="true" t="shared" si="28" ref="BU43:DW43">SUM(BU5:BU42)</f>
        <v>184.6</v>
      </c>
      <c r="BV43" s="19">
        <f t="shared" si="28"/>
        <v>1</v>
      </c>
      <c r="BW43" s="19">
        <f t="shared" si="28"/>
        <v>7</v>
      </c>
      <c r="BX43" s="19">
        <f t="shared" si="28"/>
        <v>1</v>
      </c>
      <c r="BY43" s="19">
        <f t="shared" si="28"/>
        <v>3.5</v>
      </c>
      <c r="BZ43" s="20">
        <f t="shared" si="28"/>
        <v>71</v>
      </c>
      <c r="CA43" s="20">
        <f t="shared" si="28"/>
        <v>195.1</v>
      </c>
      <c r="CB43" s="21">
        <f t="shared" si="28"/>
        <v>27.871428571428567</v>
      </c>
      <c r="CC43" s="18">
        <f t="shared" si="28"/>
        <v>61</v>
      </c>
      <c r="CD43" s="19">
        <f t="shared" si="28"/>
        <v>189.9</v>
      </c>
      <c r="CE43" s="19">
        <f t="shared" si="28"/>
        <v>1</v>
      </c>
      <c r="CF43" s="19">
        <f t="shared" si="28"/>
        <v>3.5</v>
      </c>
      <c r="CG43" s="19">
        <f t="shared" si="28"/>
        <v>1</v>
      </c>
      <c r="CH43" s="19">
        <f t="shared" si="28"/>
        <v>7</v>
      </c>
      <c r="CI43" s="19">
        <f>SUM(CI5:CI42)</f>
        <v>1</v>
      </c>
      <c r="CJ43" s="19">
        <f>SUM(CJ5:CJ42)</f>
        <v>1.5</v>
      </c>
      <c r="CK43" s="19">
        <f t="shared" si="28"/>
        <v>2</v>
      </c>
      <c r="CL43" s="19">
        <f t="shared" si="28"/>
        <v>4</v>
      </c>
      <c r="CM43" s="20">
        <f t="shared" si="28"/>
        <v>66</v>
      </c>
      <c r="CN43" s="20">
        <f t="shared" si="28"/>
        <v>205.9</v>
      </c>
      <c r="CO43" s="34">
        <f t="shared" si="28"/>
        <v>29.41428571428571</v>
      </c>
      <c r="CP43" s="18">
        <f t="shared" si="28"/>
        <v>22</v>
      </c>
      <c r="CQ43" s="19">
        <f t="shared" si="28"/>
        <v>92.7</v>
      </c>
      <c r="CR43" s="19">
        <f>SUM(CR5:CR42)</f>
        <v>2</v>
      </c>
      <c r="CS43" s="19">
        <f>SUM(CS5:CS42)</f>
        <v>10.5</v>
      </c>
      <c r="CT43" s="19">
        <f>SUM(CT5:CT42)</f>
        <v>1</v>
      </c>
      <c r="CU43" s="19">
        <f>SUM(CU5:CU42)</f>
        <v>7</v>
      </c>
      <c r="CV43" s="19">
        <f t="shared" si="28"/>
        <v>2</v>
      </c>
      <c r="CW43" s="19">
        <f t="shared" si="28"/>
        <v>7</v>
      </c>
      <c r="CX43" s="19">
        <f t="shared" si="28"/>
        <v>1</v>
      </c>
      <c r="CY43" s="19">
        <f t="shared" si="28"/>
        <v>7</v>
      </c>
      <c r="CZ43" s="19">
        <f t="shared" si="28"/>
        <v>1</v>
      </c>
      <c r="DA43" s="19">
        <f t="shared" si="28"/>
        <v>3.5</v>
      </c>
      <c r="DB43" s="20">
        <f t="shared" si="28"/>
        <v>29</v>
      </c>
      <c r="DC43" s="20">
        <f t="shared" si="28"/>
        <v>127.7</v>
      </c>
      <c r="DD43" s="34">
        <f t="shared" si="28"/>
        <v>18.242857142857144</v>
      </c>
      <c r="DE43" s="18">
        <f t="shared" si="28"/>
        <v>1</v>
      </c>
      <c r="DF43" s="19">
        <f t="shared" si="28"/>
        <v>7</v>
      </c>
      <c r="DG43" s="19">
        <f t="shared" si="28"/>
        <v>1</v>
      </c>
      <c r="DH43" s="19">
        <f t="shared" si="28"/>
        <v>10.5</v>
      </c>
      <c r="DI43" s="20">
        <f t="shared" si="28"/>
        <v>2</v>
      </c>
      <c r="DJ43" s="20">
        <f t="shared" si="28"/>
        <v>17.5</v>
      </c>
      <c r="DK43" s="43">
        <f t="shared" si="28"/>
        <v>2.5</v>
      </c>
      <c r="DL43" s="19">
        <f t="shared" si="28"/>
        <v>1</v>
      </c>
      <c r="DM43" s="19">
        <f t="shared" si="28"/>
        <v>10.5</v>
      </c>
      <c r="DN43" s="19">
        <f t="shared" si="28"/>
        <v>26</v>
      </c>
      <c r="DO43" s="19">
        <f t="shared" si="28"/>
        <v>96</v>
      </c>
      <c r="DP43" s="20">
        <f t="shared" si="28"/>
        <v>27</v>
      </c>
      <c r="DQ43" s="20">
        <f t="shared" si="28"/>
        <v>106.5</v>
      </c>
      <c r="DR43" s="34">
        <f t="shared" si="28"/>
        <v>15.214285714285717</v>
      </c>
      <c r="DS43" s="56">
        <f t="shared" si="28"/>
        <v>7</v>
      </c>
      <c r="DT43" s="36">
        <f t="shared" si="28"/>
        <v>24.5</v>
      </c>
      <c r="DU43" s="36">
        <f t="shared" si="28"/>
        <v>3.5</v>
      </c>
      <c r="DV43" s="35">
        <f t="shared" si="28"/>
        <v>1</v>
      </c>
      <c r="DW43" s="36">
        <f t="shared" si="28"/>
        <v>3.5</v>
      </c>
      <c r="DX43" s="37">
        <f>SUM(DX5:DX42)</f>
        <v>0.5</v>
      </c>
      <c r="DY43" s="128">
        <f>SUM(DY5:DY42)</f>
        <v>4</v>
      </c>
      <c r="DZ43" s="128">
        <f>SUM(DZ5:DZ42)</f>
        <v>14</v>
      </c>
      <c r="EA43" s="128">
        <f>SUM(EA5:EA42)</f>
        <v>2</v>
      </c>
      <c r="EB43" s="38">
        <f>SUM(EB5:EB42)</f>
        <v>1</v>
      </c>
      <c r="EC43" s="39">
        <f>SUM(EC5:EC42)</f>
        <v>7</v>
      </c>
      <c r="ED43" s="39">
        <f>SUM(ED5:ED42)</f>
        <v>1</v>
      </c>
      <c r="EE43" s="39">
        <f>SUM(EE5:EE42)</f>
        <v>2</v>
      </c>
      <c r="EF43" s="39">
        <f>SUM(EF5:EF42)</f>
        <v>7</v>
      </c>
      <c r="EG43" s="39">
        <f>EF43/7</f>
        <v>1</v>
      </c>
      <c r="EH43" s="40">
        <f>SUM(EH5:EH42)</f>
        <v>413</v>
      </c>
      <c r="EI43" s="13">
        <f>SUM(EI5:EI42)</f>
        <v>1485.5</v>
      </c>
      <c r="EJ43" s="17">
        <f>SUM(EJ5:EJ42)</f>
        <v>212.21428571428575</v>
      </c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</row>
    <row r="44" ht="27.75" customHeight="1"/>
    <row r="45" ht="27.75" customHeight="1"/>
    <row r="46" ht="27.75" customHeight="1"/>
    <row r="47" ht="27.75" customHeight="1"/>
    <row r="48" ht="27.75" customHeight="1">
      <c r="DV48" s="4">
        <f>DR50</f>
        <v>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/>
  <mergeCells count="64">
    <mergeCell ref="DL3:DM3"/>
    <mergeCell ref="BO3:BP3"/>
    <mergeCell ref="Y3:Z3"/>
    <mergeCell ref="C3:D3"/>
    <mergeCell ref="E3:F3"/>
    <mergeCell ref="G3:H3"/>
    <mergeCell ref="I3:J3"/>
    <mergeCell ref="K3:L3"/>
    <mergeCell ref="M3:N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W3:X3"/>
    <mergeCell ref="AK3:AL3"/>
    <mergeCell ref="AM3:AN3"/>
    <mergeCell ref="AO3:AP3"/>
    <mergeCell ref="AQ3:AR3"/>
    <mergeCell ref="AS3:AT3"/>
    <mergeCell ref="AU3:AV3"/>
    <mergeCell ref="BI3:BJ3"/>
    <mergeCell ref="BK3:BL3"/>
    <mergeCell ref="BQ3:BS3"/>
    <mergeCell ref="BT3:BU3"/>
    <mergeCell ref="AW3:AX3"/>
    <mergeCell ref="AY3:AZ3"/>
    <mergeCell ref="BA3:BB3"/>
    <mergeCell ref="BC3:BD3"/>
    <mergeCell ref="BE3:BF3"/>
    <mergeCell ref="BG3:BH3"/>
    <mergeCell ref="CV3:CW3"/>
    <mergeCell ref="CR3:CS3"/>
    <mergeCell ref="CT3:CU3"/>
    <mergeCell ref="BV3:BW3"/>
    <mergeCell ref="BX3:BY3"/>
    <mergeCell ref="BZ3:CB3"/>
    <mergeCell ref="CC3:CD3"/>
    <mergeCell ref="CE3:CF3"/>
    <mergeCell ref="CG3:CH3"/>
    <mergeCell ref="EH3:EJ3"/>
    <mergeCell ref="DN3:DO3"/>
    <mergeCell ref="DP3:DR3"/>
    <mergeCell ref="DS3:DU3"/>
    <mergeCell ref="EB3:ED3"/>
    <mergeCell ref="CX3:CY3"/>
    <mergeCell ref="CZ3:DA3"/>
    <mergeCell ref="DB3:DD3"/>
    <mergeCell ref="DE3:DF3"/>
    <mergeCell ref="DG3:DH3"/>
    <mergeCell ref="BM3:BN3"/>
    <mergeCell ref="DY2:EA2"/>
    <mergeCell ref="EE3:EG3"/>
    <mergeCell ref="DV3:DX3"/>
    <mergeCell ref="DY3:EA3"/>
    <mergeCell ref="DI3:DK3"/>
    <mergeCell ref="CI3:CJ3"/>
    <mergeCell ref="CK3:CL3"/>
    <mergeCell ref="CM3:CO3"/>
    <mergeCell ref="CP3:CQ3"/>
  </mergeCells>
  <printOptions horizontalCentered="1" verticalCentered="1"/>
  <pageMargins left="0" right="0.07874015748031496" top="0" bottom="0" header="0.31496062992125984" footer="0"/>
  <pageSetup fitToWidth="0" horizontalDpi="600" verticalDpi="600" orientation="landscape" scale="51" r:id="rId3"/>
  <colBreaks count="3" manualBreakCount="3">
    <brk id="40" max="42" man="1"/>
    <brk id="71" max="65535" man="1"/>
    <brk id="10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Axente Simona</dc:creator>
  <cp:keywords/>
  <dc:description/>
  <cp:lastModifiedBy>Alla Iuga</cp:lastModifiedBy>
  <cp:lastPrinted>2022-04-29T12:32:47Z</cp:lastPrinted>
  <dcterms:created xsi:type="dcterms:W3CDTF">2017-01-26T10:51:46Z</dcterms:created>
  <dcterms:modified xsi:type="dcterms:W3CDTF">2022-04-29T12:35:38Z</dcterms:modified>
  <cp:category/>
  <cp:version/>
  <cp:contentType/>
  <cp:contentStatus/>
</cp:coreProperties>
</file>